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updateLinks="always" codeName="DieseArbeitsmappe"/>
  <mc:AlternateContent xmlns:mc="http://schemas.openxmlformats.org/markup-compatibility/2006">
    <mc:Choice Requires="x15">
      <x15ac:absPath xmlns:x15ac="http://schemas.microsoft.com/office/spreadsheetml/2010/11/ac" url="\\NN-WORK\User\Guendogan\Dokumente\BEILAGEN\2025\"/>
    </mc:Choice>
  </mc:AlternateContent>
  <xr:revisionPtr revIDLastSave="0" documentId="13_ncr:1_{F5452995-A668-4A2E-BBF2-28DE390D8004}" xr6:coauthVersionLast="47" xr6:coauthVersionMax="47" xr10:uidLastSave="{00000000-0000-0000-0000-000000000000}"/>
  <bookViews>
    <workbookView xWindow="0" yWindow="0" windowWidth="28800" windowHeight="15600" tabRatio="445" firstSheet="1" activeTab="1" xr2:uid="{00000000-000D-0000-FFFF-FFFF00000000}"/>
  </bookViews>
  <sheets>
    <sheet name="Import" sheetId="4" state="hidden" r:id="rId1"/>
    <sheet name="Versand" sheetId="3" r:id="rId2"/>
    <sheet name="Tabelle1" sheetId="5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3" l="1"/>
  <c r="F17" i="3"/>
  <c r="I34" i="3"/>
  <c r="U54" i="3"/>
  <c r="U44" i="3"/>
  <c r="R44" i="3"/>
  <c r="U31" i="3"/>
  <c r="R31" i="3"/>
  <c r="I58" i="3"/>
  <c r="G58" i="3"/>
  <c r="I50" i="3"/>
  <c r="G50" i="3"/>
  <c r="F18" i="3" l="1"/>
  <c r="U57" i="3"/>
  <c r="R56" i="3" l="1"/>
  <c r="U58" i="3" s="1"/>
  <c r="K14" i="3" s="1"/>
  <c r="G17" i="3" s="1"/>
  <c r="S44" i="3" l="1"/>
  <c r="Q44" i="3"/>
  <c r="S31" i="3"/>
  <c r="Q31" i="3"/>
  <c r="S54" i="3"/>
  <c r="H58" i="3"/>
  <c r="F58" i="3"/>
  <c r="H50" i="3"/>
  <c r="F50" i="3"/>
  <c r="H34" i="3"/>
  <c r="F34" i="3"/>
  <c r="P56" i="3" l="1"/>
  <c r="R57" i="3"/>
  <c r="P14" i="3"/>
  <c r="Q58" i="3" l="1"/>
</calcChain>
</file>

<file path=xl/sharedStrings.xml><?xml version="1.0" encoding="utf-8"?>
<sst xmlns="http://schemas.openxmlformats.org/spreadsheetml/2006/main" count="133" uniqueCount="102">
  <si>
    <t>Kundennummer</t>
  </si>
  <si>
    <t>über Agentur</t>
  </si>
  <si>
    <t xml:space="preserve">Job.-Nr. </t>
  </si>
  <si>
    <t>Beilagen-Nr.</t>
  </si>
  <si>
    <t>Vertreter:</t>
  </si>
  <si>
    <t>Kunde</t>
  </si>
  <si>
    <t xml:space="preserve">Beilagenauftrag </t>
  </si>
  <si>
    <t>Bezeichnung der Beilage</t>
  </si>
  <si>
    <t>Verteilung am</t>
  </si>
  <si>
    <t>KW</t>
  </si>
  <si>
    <t>Gewicht</t>
  </si>
  <si>
    <t>Preis pro 1.000 Stk.</t>
  </si>
  <si>
    <t>zu verteilende Stückzahl:</t>
  </si>
  <si>
    <t>angelieferte Stückzahl (inkl.1% Makulatur):</t>
  </si>
  <si>
    <t>Mi</t>
  </si>
  <si>
    <t>Sonstiges:</t>
  </si>
  <si>
    <t>PLZ</t>
  </si>
  <si>
    <t>Sa</t>
  </si>
  <si>
    <t>Geldern</t>
  </si>
  <si>
    <t>Geldern Stadt</t>
  </si>
  <si>
    <t>Veert</t>
  </si>
  <si>
    <t xml:space="preserve">Kapellen </t>
  </si>
  <si>
    <t>Issum Stadt</t>
  </si>
  <si>
    <t>Sevelen</t>
  </si>
  <si>
    <t xml:space="preserve">Aldekerk/Eyll </t>
  </si>
  <si>
    <t>Goch</t>
  </si>
  <si>
    <t>Hommersum/Hassum/Asperden/Kessel</t>
  </si>
  <si>
    <t xml:space="preserve">Pfalzdorf/Nierswalde </t>
  </si>
  <si>
    <t xml:space="preserve">Uedem Stadt / Keppeln </t>
  </si>
  <si>
    <t>Gesamt Goch</t>
  </si>
  <si>
    <t>Wachtendonk Stadt</t>
  </si>
  <si>
    <t>Wankum</t>
  </si>
  <si>
    <t>Kleve</t>
  </si>
  <si>
    <t>Kleve Stadt</t>
  </si>
  <si>
    <t>Straelen Stadt</t>
  </si>
  <si>
    <t xml:space="preserve">Materborn/Reichswalde </t>
  </si>
  <si>
    <t>Herongen</t>
  </si>
  <si>
    <t>Gesamt Geldern</t>
  </si>
  <si>
    <t>Xanten</t>
  </si>
  <si>
    <t>Lüttingen</t>
  </si>
  <si>
    <t xml:space="preserve">Nütterden/Schottheide </t>
  </si>
  <si>
    <t>Bedburg-Hau Stadt/Schneppenbaum</t>
  </si>
  <si>
    <t>Kalkar Stadt</t>
  </si>
  <si>
    <t>Veen</t>
  </si>
  <si>
    <t xml:space="preserve">Grieth/Wissel </t>
  </si>
  <si>
    <t>Gesamt Kleve</t>
  </si>
  <si>
    <t>Rheinberg Stadt</t>
  </si>
  <si>
    <t>-</t>
  </si>
  <si>
    <t>Emmerich-Rees</t>
  </si>
  <si>
    <t>Emmerich Stadt</t>
  </si>
  <si>
    <t>Hüthum</t>
  </si>
  <si>
    <t>Elten</t>
  </si>
  <si>
    <t xml:space="preserve">Vrasselt / Praest </t>
  </si>
  <si>
    <t xml:space="preserve">Rees Stadt / Esserden </t>
  </si>
  <si>
    <t>Gesamt Xanten</t>
  </si>
  <si>
    <t>Haldern</t>
  </si>
  <si>
    <t>Kevelaer</t>
  </si>
  <si>
    <t>Kevelaer Stadt</t>
  </si>
  <si>
    <t xml:space="preserve">Haffen / Mehr </t>
  </si>
  <si>
    <t>Twisteden</t>
  </si>
  <si>
    <t>Gesamt Emmerich</t>
  </si>
  <si>
    <t>Wetten</t>
  </si>
  <si>
    <t>Winnekendonk</t>
  </si>
  <si>
    <t>Gesamt</t>
  </si>
  <si>
    <t>Mittwoch</t>
  </si>
  <si>
    <t>Kervenheim</t>
  </si>
  <si>
    <t>Samstag</t>
  </si>
  <si>
    <t>Gesamt Kevelaer</t>
  </si>
  <si>
    <t>Nieukerk/Rahm/Stenden</t>
  </si>
  <si>
    <t>Xanten Stadt / Birten</t>
  </si>
  <si>
    <t>Menzelen/Rill/Drüpt</t>
  </si>
  <si>
    <t>Weeze/Wemb</t>
  </si>
  <si>
    <t>Rindern/Donsbrüggen/Keeken/Düffelward</t>
  </si>
  <si>
    <t>Kellen/Brienen/Wardhsn./Griethsn./Warbeyen</t>
  </si>
  <si>
    <t>Kranenburg/Frasselt/Zyfflich/Wyler/Niel/Mehr</t>
  </si>
  <si>
    <t>Hasselt/Qualburg/Louisendorf/Till-Moyland/Huisberden</t>
  </si>
  <si>
    <t>Rheurdt</t>
  </si>
  <si>
    <t>Alpen Stadt/Bönninghardt</t>
  </si>
  <si>
    <t>Wichtige Anlieferungshinweise:</t>
  </si>
  <si>
    <t>Anlieferung der Beilagen 3 bis 7 Werktage vor Erscheinungstermin an: Niederrhein Nachrichten Logistik GmbH, Am Pannofen 23a, 47608 Geldern</t>
  </si>
  <si>
    <t>Die Anlieferung der Beilagen erfolgt lose auf Palette frei Haus; nicht gebündelt, nicht verschränkt.</t>
  </si>
  <si>
    <t xml:space="preserve">Hartefeld/Vernum </t>
  </si>
  <si>
    <t xml:space="preserve">Vynen/Wardt </t>
  </si>
  <si>
    <t>Marienbaum/Obermörmter (185)</t>
  </si>
  <si>
    <t xml:space="preserve">Goch Stadt / Hülm </t>
  </si>
  <si>
    <t xml:space="preserve">Bienen / Empel /  Millingen </t>
  </si>
  <si>
    <t xml:space="preserve">(Bei Nichtbeachtung kann daraus entstehender manueller Mehraufwand gesondert in Rechnung gestellt werden.) </t>
  </si>
  <si>
    <r>
      <t xml:space="preserve">Neben den o.a. Hinweisen gelten folgende Vorgaben zur Anlieferung und Beschaffenheit von Beilagen: </t>
    </r>
    <r>
      <rPr>
        <b/>
        <u/>
        <sz val="9"/>
        <color rgb="FF0066CC"/>
        <rFont val="Arial Narrow"/>
        <family val="2"/>
      </rPr>
      <t>www.nn-verlag.de/print-produkte/beilagen/</t>
    </r>
  </si>
  <si>
    <t>Appeldorn/Kehrum/Hönnepel/Niedermörmter</t>
  </si>
  <si>
    <t>Samstags ist nur eine Vollbelegung von Bezirksgruppen (z.B. Nr. 300) möglich, mittwochs auch Teilbelegungen. Mindestmenge: 2.000 Exemplare</t>
  </si>
  <si>
    <r>
      <rPr>
        <b/>
        <vertAlign val="subscript"/>
        <sz val="10"/>
        <rFont val="Arial Narrow"/>
        <family val="2"/>
      </rPr>
      <t>Lüllingen/Walbeck/Pont</t>
    </r>
    <r>
      <rPr>
        <b/>
        <vertAlign val="subscript"/>
        <sz val="8"/>
        <rFont val="Arial Narrow"/>
        <family val="2"/>
      </rPr>
      <t xml:space="preserve"> </t>
    </r>
  </si>
  <si>
    <t>Sonsbeck/Hamb/Labbeck</t>
  </si>
  <si>
    <t>Alpsray/Millingen (985/455)</t>
  </si>
  <si>
    <t>Budberg/Eversael (1215/285)</t>
  </si>
  <si>
    <t>Orsoy/Vierbaum (955/1045)</t>
  </si>
  <si>
    <r>
      <t>Büderich/Ginderich</t>
    </r>
    <r>
      <rPr>
        <vertAlign val="subscript"/>
        <sz val="11"/>
        <rFont val="Arial Narrow"/>
        <family val="2"/>
      </rPr>
      <t xml:space="preserve"> </t>
    </r>
    <r>
      <rPr>
        <b/>
        <vertAlign val="subscript"/>
        <sz val="11"/>
        <rFont val="Arial Narrow"/>
        <family val="2"/>
      </rPr>
      <t>(1520/830)</t>
    </r>
  </si>
  <si>
    <t>Borth-Wallach/Ossenberg (2035/885)</t>
  </si>
  <si>
    <t>Anlieferungsdatum:</t>
  </si>
  <si>
    <t>Onlinelaufzeit in Tagen</t>
  </si>
  <si>
    <t>Onlinerabatt</t>
  </si>
  <si>
    <t>Gesamt zzgl. MwSt.</t>
  </si>
  <si>
    <t>bis 20 g / Stück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</si>
</sst>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&quot; €&quot;;\-#,##0&quot; €&quot;"/>
    <numFmt numFmtId="165" formatCode="[$-407]mmm/\ yy;@"/>
  </numFmts>
  <fonts count="46" x14ac:knownFonts="1">
    <font>
      <sz val="10"/>
      <name val="Arial"/>
      <family val="2"/>
    </font>
    <font>
      <b/>
      <sz val="11"/>
      <name val="Arial Narrow"/>
      <family val="2"/>
    </font>
    <font>
      <b/>
      <vertAlign val="subscript"/>
      <sz val="11"/>
      <name val="Arial Narrow"/>
      <family val="2"/>
    </font>
    <font>
      <b/>
      <sz val="11"/>
      <color indexed="9"/>
      <name val="Arial Narrow"/>
      <family val="2"/>
    </font>
    <font>
      <b/>
      <sz val="11"/>
      <color indexed="12"/>
      <name val="Arial Narrow"/>
      <family val="2"/>
    </font>
    <font>
      <sz val="10"/>
      <name val="Arial"/>
      <family val="2"/>
    </font>
    <font>
      <b/>
      <sz val="11"/>
      <color indexed="30"/>
      <name val="Arial Narrow"/>
      <family val="2"/>
    </font>
    <font>
      <b/>
      <vertAlign val="subscript"/>
      <sz val="9"/>
      <name val="Arial Narrow"/>
      <family val="2"/>
    </font>
    <font>
      <sz val="11"/>
      <name val="Arial Narrow"/>
      <family val="2"/>
    </font>
    <font>
      <b/>
      <vertAlign val="subscript"/>
      <sz val="14"/>
      <name val="Arial Narrow"/>
      <family val="2"/>
    </font>
    <font>
      <sz val="14"/>
      <name val="Arial"/>
      <family val="2"/>
    </font>
    <font>
      <b/>
      <vertAlign val="subscript"/>
      <sz val="14"/>
      <name val="Arial"/>
      <family val="2"/>
    </font>
    <font>
      <b/>
      <sz val="11"/>
      <name val="Arial"/>
      <family val="2"/>
    </font>
    <font>
      <b/>
      <vertAlign val="subscript"/>
      <sz val="11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vertAlign val="subscript"/>
      <sz val="10"/>
      <name val="Arial"/>
      <family val="2"/>
    </font>
    <font>
      <b/>
      <vertAlign val="subscript"/>
      <sz val="10"/>
      <name val="Arial Narrow"/>
      <family val="2"/>
    </font>
    <font>
      <b/>
      <sz val="13"/>
      <name val="Arial Narrow"/>
      <family val="2"/>
    </font>
    <font>
      <sz val="13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b/>
      <sz val="7"/>
      <name val="Arial"/>
      <family val="2"/>
    </font>
    <font>
      <b/>
      <sz val="8"/>
      <name val="Arial Narrow"/>
      <family val="2"/>
    </font>
    <font>
      <b/>
      <sz val="9"/>
      <name val="Arial Narrow"/>
      <family val="2"/>
    </font>
    <font>
      <b/>
      <vertAlign val="subscript"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14999847407452621"/>
      <name val="Arial Narrow"/>
      <family val="2"/>
    </font>
    <font>
      <b/>
      <vertAlign val="subscript"/>
      <sz val="11"/>
      <color theme="0" tint="-0.14999847407452621"/>
      <name val="Arial Narrow"/>
      <family val="2"/>
    </font>
    <font>
      <b/>
      <sz val="12"/>
      <color theme="3" tint="0.59999389629810485"/>
      <name val="Arial"/>
      <family val="2"/>
    </font>
    <font>
      <sz val="10"/>
      <color theme="3" tint="0.59999389629810485"/>
      <name val="Arial"/>
      <family val="2"/>
    </font>
    <font>
      <vertAlign val="subscript"/>
      <sz val="8"/>
      <name val="Arial"/>
      <family val="2"/>
    </font>
    <font>
      <sz val="8"/>
      <name val="Arial Narrow"/>
      <family val="2"/>
    </font>
    <font>
      <b/>
      <sz val="11"/>
      <color rgb="FF0066CC"/>
      <name val="Arial Narrow"/>
      <family val="2"/>
    </font>
    <font>
      <sz val="11"/>
      <color rgb="FF0066CC"/>
      <name val="Arial Narrow"/>
      <family val="2"/>
    </font>
    <font>
      <b/>
      <vertAlign val="subscript"/>
      <sz val="12"/>
      <name val="Arial Narrow"/>
      <family val="2"/>
    </font>
    <font>
      <b/>
      <sz val="9"/>
      <color indexed="9"/>
      <name val="Arial Narrow"/>
      <family val="2"/>
    </font>
    <font>
      <b/>
      <sz val="12"/>
      <name val="Arial Narrow"/>
      <family val="2"/>
    </font>
    <font>
      <b/>
      <u/>
      <sz val="9"/>
      <color rgb="FF0066CC"/>
      <name val="Arial Narrow"/>
      <family val="2"/>
    </font>
    <font>
      <sz val="10"/>
      <name val="Arial Narrow"/>
      <family val="2"/>
    </font>
    <font>
      <b/>
      <vertAlign val="subscript"/>
      <sz val="12"/>
      <color indexed="30"/>
      <name val="Arial Narrow"/>
      <family val="2"/>
    </font>
    <font>
      <vertAlign val="subscript"/>
      <sz val="11"/>
      <name val="Arial Narrow"/>
      <family val="2"/>
    </font>
    <font>
      <b/>
      <vertAlign val="subscript"/>
      <sz val="8"/>
      <name val="Arial Narrow"/>
      <family val="2"/>
    </font>
    <font>
      <b/>
      <sz val="11"/>
      <color theme="0"/>
      <name val="Arial Narrow"/>
      <family val="2"/>
    </font>
    <font>
      <b/>
      <sz val="11"/>
      <color rgb="FF0070C0"/>
      <name val="Arial Narrow"/>
      <family val="2"/>
    </font>
    <font>
      <b/>
      <vertAlign val="subscript"/>
      <sz val="16"/>
      <color rgb="FF0070C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8"/>
        <bgColor indexed="58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gradientFill>
        <stop position="0">
          <color theme="3" tint="0.40000610370189521"/>
        </stop>
        <stop position="1">
          <color theme="3" tint="0.59999389629810485"/>
        </stop>
      </gradientFill>
    </fill>
    <fill>
      <gradientFill degree="270">
        <stop position="0">
          <color theme="0" tint="-0.1490218817712943"/>
        </stop>
        <stop position="1">
          <color theme="0" tint="-0.34900967436750391"/>
        </stop>
      </gradientFill>
    </fill>
    <fill>
      <patternFill patternType="solid">
        <fgColor theme="3" tint="0.59999389629810485"/>
        <bgColor indexed="22"/>
      </patternFill>
    </fill>
    <fill>
      <patternFill patternType="solid">
        <fgColor theme="0"/>
        <bgColor indexed="58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63">
    <xf numFmtId="0" fontId="0" fillId="0" borderId="0" xfId="0"/>
    <xf numFmtId="0" fontId="2" fillId="0" borderId="0" xfId="0" applyFont="1" applyAlignment="1">
      <alignment horizontal="left"/>
    </xf>
    <xf numFmtId="0" fontId="13" fillId="0" borderId="1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left"/>
    </xf>
    <xf numFmtId="3" fontId="13" fillId="4" borderId="1" xfId="0" applyNumberFormat="1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/>
    </xf>
    <xf numFmtId="3" fontId="13" fillId="4" borderId="0" xfId="0" applyNumberFormat="1" applyFont="1" applyFill="1" applyAlignment="1">
      <alignment horizontal="center"/>
    </xf>
    <xf numFmtId="0" fontId="13" fillId="4" borderId="7" xfId="0" applyFont="1" applyFill="1" applyBorder="1" applyAlignment="1">
      <alignment horizontal="left"/>
    </xf>
    <xf numFmtId="0" fontId="12" fillId="4" borderId="0" xfId="0" applyFont="1" applyFill="1" applyAlignment="1">
      <alignment horizontal="center"/>
    </xf>
    <xf numFmtId="0" fontId="13" fillId="4" borderId="8" xfId="0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3" fillId="4" borderId="0" xfId="0" applyFont="1" applyFill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13" fillId="4" borderId="9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3" fillId="4" borderId="10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3" fontId="16" fillId="4" borderId="5" xfId="0" applyNumberFormat="1" applyFont="1" applyFill="1" applyBorder="1" applyAlignment="1">
      <alignment horizontal="center"/>
    </xf>
    <xf numFmtId="0" fontId="16" fillId="4" borderId="5" xfId="0" applyFont="1" applyFill="1" applyBorder="1" applyAlignment="1">
      <alignment horizontal="center"/>
    </xf>
    <xf numFmtId="3" fontId="16" fillId="4" borderId="1" xfId="0" applyNumberFormat="1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0" fontId="17" fillId="4" borderId="5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left"/>
    </xf>
    <xf numFmtId="0" fontId="13" fillId="4" borderId="0" xfId="0" applyFont="1" applyFill="1" applyAlignment="1">
      <alignment horizontal="left"/>
    </xf>
    <xf numFmtId="0" fontId="2" fillId="5" borderId="0" xfId="0" applyFont="1" applyFill="1" applyAlignment="1">
      <alignment horizontal="left"/>
    </xf>
    <xf numFmtId="0" fontId="1" fillId="5" borderId="0" xfId="0" applyFont="1" applyFill="1"/>
    <xf numFmtId="0" fontId="2" fillId="5" borderId="0" xfId="0" applyFont="1" applyFill="1"/>
    <xf numFmtId="0" fontId="1" fillId="5" borderId="0" xfId="0" applyFont="1" applyFill="1" applyAlignment="1">
      <alignment horizontal="right"/>
    </xf>
    <xf numFmtId="0" fontId="0" fillId="5" borderId="0" xfId="0" applyFill="1"/>
    <xf numFmtId="0" fontId="0" fillId="5" borderId="0" xfId="0" applyFill="1" applyAlignment="1">
      <alignment horizontal="center" vertical="center"/>
    </xf>
    <xf numFmtId="165" fontId="1" fillId="5" borderId="0" xfId="0" applyNumberFormat="1" applyFont="1" applyFill="1" applyAlignment="1">
      <alignment vertical="center"/>
    </xf>
    <xf numFmtId="0" fontId="2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left"/>
    </xf>
    <xf numFmtId="3" fontId="1" fillId="5" borderId="0" xfId="0" applyNumberFormat="1" applyFont="1" applyFill="1" applyAlignment="1">
      <alignment horizontal="center"/>
    </xf>
    <xf numFmtId="3" fontId="1" fillId="5" borderId="0" xfId="0" applyNumberFormat="1" applyFont="1" applyFill="1"/>
    <xf numFmtId="0" fontId="0" fillId="5" borderId="0" xfId="0" applyFill="1" applyAlignment="1">
      <alignment vertical="top" textRotation="90"/>
    </xf>
    <xf numFmtId="0" fontId="0" fillId="5" borderId="0" xfId="0" applyFill="1" applyAlignment="1">
      <alignment horizontal="left" vertical="top" wrapText="1"/>
    </xf>
    <xf numFmtId="3" fontId="13" fillId="5" borderId="1" xfId="0" applyNumberFormat="1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1" fillId="5" borderId="0" xfId="0" applyFont="1" applyFill="1" applyAlignment="1">
      <alignment vertical="center"/>
    </xf>
    <xf numFmtId="0" fontId="13" fillId="5" borderId="0" xfId="0" applyFont="1" applyFill="1" applyAlignment="1">
      <alignment horizontal="center"/>
    </xf>
    <xf numFmtId="3" fontId="13" fillId="5" borderId="0" xfId="0" applyNumberFormat="1" applyFont="1" applyFill="1" applyAlignment="1">
      <alignment horizontal="center"/>
    </xf>
    <xf numFmtId="0" fontId="13" fillId="5" borderId="0" xfId="0" applyFont="1" applyFill="1" applyAlignment="1">
      <alignment horizontal="left"/>
    </xf>
    <xf numFmtId="0" fontId="8" fillId="5" borderId="0" xfId="0" applyFont="1" applyFill="1" applyAlignment="1">
      <alignment horizontal="left" vertical="top" wrapText="1"/>
    </xf>
    <xf numFmtId="0" fontId="12" fillId="5" borderId="1" xfId="0" applyFont="1" applyFill="1" applyBorder="1" applyAlignment="1">
      <alignment horizontal="center"/>
    </xf>
    <xf numFmtId="0" fontId="12" fillId="5" borderId="0" xfId="0" applyFont="1" applyFill="1" applyAlignment="1">
      <alignment horizontal="center"/>
    </xf>
    <xf numFmtId="0" fontId="0" fillId="5" borderId="11" xfId="0" applyFill="1" applyBorder="1" applyAlignment="1">
      <alignment horizontal="center" vertical="center" textRotation="90"/>
    </xf>
    <xf numFmtId="0" fontId="13" fillId="5" borderId="1" xfId="0" applyFont="1" applyFill="1" applyBorder="1" applyAlignment="1">
      <alignment horizontal="left"/>
    </xf>
    <xf numFmtId="0" fontId="1" fillId="5" borderId="0" xfId="0" applyFont="1" applyFill="1" applyAlignment="1">
      <alignment horizontal="center" vertical="center" textRotation="90"/>
    </xf>
    <xf numFmtId="0" fontId="25" fillId="5" borderId="0" xfId="0" applyFont="1" applyFill="1" applyAlignment="1">
      <alignment horizontal="left"/>
    </xf>
    <xf numFmtId="0" fontId="26" fillId="5" borderId="0" xfId="0" applyFont="1" applyFill="1"/>
    <xf numFmtId="0" fontId="0" fillId="5" borderId="1" xfId="0" applyFill="1" applyBorder="1" applyAlignment="1">
      <alignment horizontal="center" vertical="center" textRotation="90"/>
    </xf>
    <xf numFmtId="0" fontId="0" fillId="5" borderId="0" xfId="0" applyFill="1" applyAlignment="1">
      <alignment horizontal="center" vertical="center" textRotation="90"/>
    </xf>
    <xf numFmtId="0" fontId="27" fillId="5" borderId="0" xfId="0" applyFont="1" applyFill="1"/>
    <xf numFmtId="0" fontId="9" fillId="5" borderId="0" xfId="0" applyFont="1" applyFill="1" applyAlignment="1">
      <alignment horizontal="left"/>
    </xf>
    <xf numFmtId="0" fontId="10" fillId="5" borderId="0" xfId="0" applyFont="1" applyFill="1"/>
    <xf numFmtId="0" fontId="11" fillId="5" borderId="0" xfId="0" applyFont="1" applyFill="1" applyAlignment="1">
      <alignment horizontal="left"/>
    </xf>
    <xf numFmtId="0" fontId="12" fillId="5" borderId="0" xfId="0" applyFont="1" applyFill="1"/>
    <xf numFmtId="0" fontId="28" fillId="5" borderId="0" xfId="0" applyFont="1" applyFill="1"/>
    <xf numFmtId="0" fontId="1" fillId="6" borderId="0" xfId="0" applyFont="1" applyFill="1"/>
    <xf numFmtId="0" fontId="13" fillId="0" borderId="0" xfId="0" applyFont="1"/>
    <xf numFmtId="0" fontId="13" fillId="0" borderId="6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1" xfId="0" applyFont="1" applyBorder="1"/>
    <xf numFmtId="0" fontId="22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3" fillId="0" borderId="12" xfId="0" applyFont="1" applyBorder="1" applyAlignment="1">
      <alignment horizontal="center"/>
    </xf>
    <xf numFmtId="0" fontId="23" fillId="0" borderId="0" xfId="0" applyFont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22" fillId="0" borderId="6" xfId="0" applyFont="1" applyBorder="1" applyAlignment="1">
      <alignment horizontal="center"/>
    </xf>
    <xf numFmtId="3" fontId="16" fillId="4" borderId="0" xfId="0" applyNumberFormat="1" applyFont="1" applyFill="1" applyAlignment="1">
      <alignment horizontal="center"/>
    </xf>
    <xf numFmtId="0" fontId="7" fillId="4" borderId="0" xfId="0" applyFont="1" applyFill="1" applyAlignment="1">
      <alignment horizontal="left"/>
    </xf>
    <xf numFmtId="0" fontId="13" fillId="4" borderId="5" xfId="0" applyFont="1" applyFill="1" applyBorder="1" applyAlignment="1">
      <alignment horizontal="left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left"/>
    </xf>
    <xf numFmtId="0" fontId="0" fillId="5" borderId="0" xfId="0" applyFill="1" applyAlignment="1">
      <alignment horizontal="center"/>
    </xf>
    <xf numFmtId="3" fontId="25" fillId="5" borderId="0" xfId="0" applyNumberFormat="1" applyFont="1" applyFill="1" applyAlignment="1">
      <alignment horizontal="right"/>
    </xf>
    <xf numFmtId="0" fontId="2" fillId="0" borderId="0" xfId="0" applyFont="1" applyAlignment="1" applyProtection="1">
      <alignment horizontal="left"/>
      <protection locked="0" hidden="1"/>
    </xf>
    <xf numFmtId="0" fontId="1" fillId="0" borderId="0" xfId="0" applyFont="1" applyProtection="1">
      <protection locked="0" hidden="1"/>
    </xf>
    <xf numFmtId="0" fontId="1" fillId="0" borderId="0" xfId="0" applyFont="1" applyAlignment="1" applyProtection="1">
      <alignment horizontal="left"/>
      <protection locked="0" hidden="1"/>
    </xf>
    <xf numFmtId="0" fontId="1" fillId="0" borderId="0" xfId="0" applyFont="1" applyAlignment="1" applyProtection="1">
      <alignment horizontal="center"/>
      <protection locked="0" hidden="1"/>
    </xf>
    <xf numFmtId="0" fontId="0" fillId="0" borderId="0" xfId="0" applyAlignment="1" applyProtection="1">
      <alignment horizontal="center"/>
      <protection locked="0" hidden="1"/>
    </xf>
    <xf numFmtId="0" fontId="2" fillId="0" borderId="0" xfId="0" applyFont="1" applyProtection="1">
      <protection locked="0" hidden="1"/>
    </xf>
    <xf numFmtId="0" fontId="1" fillId="0" borderId="0" xfId="0" applyFont="1" applyAlignment="1" applyProtection="1">
      <alignment horizontal="right"/>
      <protection locked="0" hidden="1"/>
    </xf>
    <xf numFmtId="0" fontId="0" fillId="0" borderId="0" xfId="0" applyProtection="1">
      <protection locked="0" hidden="1"/>
    </xf>
    <xf numFmtId="0" fontId="0" fillId="0" borderId="0" xfId="0" applyAlignment="1" applyProtection="1">
      <alignment horizontal="center" vertical="center"/>
      <protection locked="0" hidden="1"/>
    </xf>
    <xf numFmtId="165" fontId="1" fillId="0" borderId="0" xfId="0" applyNumberFormat="1" applyFont="1" applyAlignment="1" applyProtection="1">
      <alignment vertical="center"/>
      <protection locked="0" hidden="1"/>
    </xf>
    <xf numFmtId="0" fontId="2" fillId="0" borderId="0" xfId="0" applyFont="1" applyAlignment="1" applyProtection="1">
      <alignment horizontal="center"/>
      <protection locked="0" hidden="1"/>
    </xf>
    <xf numFmtId="0" fontId="1" fillId="0" borderId="0" xfId="0" applyFont="1" applyAlignment="1" applyProtection="1">
      <alignment horizontal="center" vertical="center"/>
      <protection locked="0" hidden="1"/>
    </xf>
    <xf numFmtId="14" fontId="2" fillId="0" borderId="0" xfId="0" applyNumberFormat="1" applyFont="1" applyAlignment="1" applyProtection="1">
      <alignment horizontal="left"/>
      <protection locked="0" hidden="1"/>
    </xf>
    <xf numFmtId="3" fontId="1" fillId="0" borderId="0" xfId="0" applyNumberFormat="1" applyFont="1" applyAlignment="1" applyProtection="1">
      <alignment horizontal="center"/>
      <protection locked="0" hidden="1"/>
    </xf>
    <xf numFmtId="0" fontId="6" fillId="0" borderId="0" xfId="0" applyFont="1" applyAlignment="1" applyProtection="1">
      <alignment horizontal="left"/>
      <protection locked="0" hidden="1"/>
    </xf>
    <xf numFmtId="0" fontId="2" fillId="0" borderId="1" xfId="0" applyFont="1" applyBorder="1" applyProtection="1">
      <protection locked="0" hidden="1"/>
    </xf>
    <xf numFmtId="0" fontId="0" fillId="0" borderId="5" xfId="0" applyBorder="1" applyAlignment="1" applyProtection="1">
      <alignment vertical="top" textRotation="90"/>
      <protection locked="0" hidden="1"/>
    </xf>
    <xf numFmtId="0" fontId="6" fillId="0" borderId="0" xfId="0" applyFont="1" applyProtection="1">
      <protection locked="0" hidden="1"/>
    </xf>
    <xf numFmtId="0" fontId="13" fillId="0" borderId="12" xfId="0" applyFont="1" applyBorder="1" applyAlignment="1" applyProtection="1">
      <alignment horizontal="center"/>
      <protection locked="0" hidden="1"/>
    </xf>
    <xf numFmtId="0" fontId="31" fillId="0" borderId="1" xfId="0" applyFont="1" applyBorder="1" applyAlignment="1" applyProtection="1">
      <alignment horizontal="center"/>
      <protection locked="0" hidden="1"/>
    </xf>
    <xf numFmtId="0" fontId="35" fillId="0" borderId="1" xfId="0" applyFont="1" applyBorder="1" applyProtection="1">
      <protection locked="0" hidden="1"/>
    </xf>
    <xf numFmtId="3" fontId="35" fillId="0" borderId="1" xfId="0" applyNumberFormat="1" applyFont="1" applyBorder="1" applyAlignment="1" applyProtection="1">
      <alignment horizontal="right"/>
      <protection locked="0" hidden="1"/>
    </xf>
    <xf numFmtId="0" fontId="40" fillId="0" borderId="2" xfId="0" applyFont="1" applyBorder="1" applyAlignment="1" applyProtection="1">
      <alignment horizontal="center"/>
      <protection locked="0" hidden="1"/>
    </xf>
    <xf numFmtId="0" fontId="40" fillId="0" borderId="3" xfId="0" applyFont="1" applyBorder="1" applyAlignment="1" applyProtection="1">
      <alignment horizontal="center"/>
      <protection locked="0" hidden="1"/>
    </xf>
    <xf numFmtId="0" fontId="4" fillId="0" borderId="0" xfId="0" applyFont="1" applyAlignment="1" applyProtection="1">
      <alignment vertical="center"/>
      <protection locked="0" hidden="1"/>
    </xf>
    <xf numFmtId="0" fontId="13" fillId="0" borderId="6" xfId="0" applyFont="1" applyBorder="1" applyAlignment="1" applyProtection="1">
      <alignment horizontal="center"/>
      <protection locked="0" hidden="1"/>
    </xf>
    <xf numFmtId="0" fontId="31" fillId="0" borderId="0" xfId="0" applyFont="1" applyAlignment="1" applyProtection="1">
      <alignment horizontal="center"/>
      <protection locked="0" hidden="1"/>
    </xf>
    <xf numFmtId="0" fontId="35" fillId="0" borderId="0" xfId="0" applyFont="1" applyProtection="1">
      <protection locked="0" hidden="1"/>
    </xf>
    <xf numFmtId="3" fontId="35" fillId="0" borderId="0" xfId="0" applyNumberFormat="1" applyFont="1" applyAlignment="1" applyProtection="1">
      <alignment horizontal="right"/>
      <protection locked="0" hidden="1"/>
    </xf>
    <xf numFmtId="0" fontId="40" fillId="0" borderId="4" xfId="0" applyFont="1" applyBorder="1" applyAlignment="1" applyProtection="1">
      <alignment horizontal="center"/>
      <protection locked="0" hidden="1"/>
    </xf>
    <xf numFmtId="0" fontId="35" fillId="0" borderId="0" xfId="0" applyFont="1" applyAlignment="1" applyProtection="1">
      <alignment horizontal="left"/>
      <protection locked="0" hidden="1"/>
    </xf>
    <xf numFmtId="0" fontId="35" fillId="0" borderId="0" xfId="0" applyFont="1" applyAlignment="1" applyProtection="1">
      <alignment horizontal="center"/>
      <protection locked="0" hidden="1"/>
    </xf>
    <xf numFmtId="0" fontId="37" fillId="0" borderId="0" xfId="0" applyFont="1" applyAlignment="1" applyProtection="1">
      <alignment horizontal="center" vertical="center"/>
      <protection locked="0" hidden="1"/>
    </xf>
    <xf numFmtId="0" fontId="37" fillId="0" borderId="0" xfId="0" applyFont="1" applyProtection="1">
      <protection locked="0" hidden="1"/>
    </xf>
    <xf numFmtId="0" fontId="35" fillId="0" borderId="1" xfId="0" applyFont="1" applyBorder="1" applyAlignment="1" applyProtection="1">
      <alignment horizontal="left"/>
      <protection locked="0" hidden="1"/>
    </xf>
    <xf numFmtId="0" fontId="37" fillId="0" borderId="1" xfId="0" applyFont="1" applyBorder="1" applyAlignment="1" applyProtection="1">
      <alignment horizontal="center"/>
      <protection locked="0" hidden="1"/>
    </xf>
    <xf numFmtId="0" fontId="40" fillId="0" borderId="5" xfId="0" applyFont="1" applyBorder="1" applyAlignment="1" applyProtection="1">
      <alignment horizontal="center"/>
      <protection locked="0" hidden="1"/>
    </xf>
    <xf numFmtId="0" fontId="37" fillId="0" borderId="0" xfId="0" applyFont="1" applyAlignment="1" applyProtection="1">
      <alignment horizontal="center"/>
      <protection locked="0" hidden="1"/>
    </xf>
    <xf numFmtId="0" fontId="13" fillId="0" borderId="8" xfId="0" applyFont="1" applyBorder="1" applyAlignment="1" applyProtection="1">
      <alignment horizontal="center"/>
      <protection locked="0" hidden="1"/>
    </xf>
    <xf numFmtId="0" fontId="31" fillId="0" borderId="5" xfId="0" applyFont="1" applyBorder="1" applyAlignment="1" applyProtection="1">
      <alignment horizontal="center"/>
      <protection locked="0" hidden="1"/>
    </xf>
    <xf numFmtId="0" fontId="35" fillId="0" borderId="5" xfId="0" applyFont="1" applyBorder="1" applyAlignment="1" applyProtection="1">
      <alignment horizontal="left"/>
      <protection locked="0" hidden="1"/>
    </xf>
    <xf numFmtId="3" fontId="35" fillId="0" borderId="5" xfId="0" applyNumberFormat="1" applyFont="1" applyBorder="1" applyAlignment="1" applyProtection="1">
      <alignment horizontal="right"/>
      <protection locked="0" hidden="1"/>
    </xf>
    <xf numFmtId="3" fontId="40" fillId="0" borderId="2" xfId="0" applyNumberFormat="1" applyFont="1" applyBorder="1" applyAlignment="1" applyProtection="1">
      <alignment horizontal="center"/>
      <protection locked="0" hidden="1"/>
    </xf>
    <xf numFmtId="0" fontId="37" fillId="0" borderId="5" xfId="0" applyFont="1" applyBorder="1" applyAlignment="1" applyProtection="1">
      <alignment horizontal="center"/>
      <protection locked="0" hidden="1"/>
    </xf>
    <xf numFmtId="3" fontId="40" fillId="0" borderId="3" xfId="0" applyNumberFormat="1" applyFont="1" applyBorder="1" applyAlignment="1" applyProtection="1">
      <alignment horizontal="center"/>
      <protection locked="0" hidden="1"/>
    </xf>
    <xf numFmtId="0" fontId="0" fillId="0" borderId="0" xfId="0" applyAlignment="1" applyProtection="1">
      <alignment horizontal="center" vertical="center" textRotation="90"/>
      <protection locked="0" hidden="1"/>
    </xf>
    <xf numFmtId="0" fontId="1" fillId="0" borderId="8" xfId="0" applyFont="1" applyBorder="1" applyProtection="1">
      <protection locked="0" hidden="1"/>
    </xf>
    <xf numFmtId="0" fontId="32" fillId="0" borderId="5" xfId="0" applyFont="1" applyBorder="1" applyProtection="1">
      <protection locked="0" hidden="1"/>
    </xf>
    <xf numFmtId="0" fontId="35" fillId="0" borderId="5" xfId="0" applyFont="1" applyBorder="1" applyProtection="1">
      <protection locked="0" hidden="1"/>
    </xf>
    <xf numFmtId="0" fontId="37" fillId="0" borderId="5" xfId="0" applyFont="1" applyBorder="1" applyProtection="1">
      <protection locked="0" hidden="1"/>
    </xf>
    <xf numFmtId="0" fontId="3" fillId="9" borderId="0" xfId="0" applyFont="1" applyFill="1" applyAlignment="1" applyProtection="1">
      <alignment horizontal="center" vertical="center" textRotation="90"/>
      <protection locked="0" hidden="1"/>
    </xf>
    <xf numFmtId="3" fontId="1" fillId="0" borderId="0" xfId="0" applyNumberFormat="1" applyFont="1" applyProtection="1">
      <protection locked="0" hidden="1"/>
    </xf>
    <xf numFmtId="0" fontId="7" fillId="0" borderId="0" xfId="0" applyFont="1" applyAlignment="1" applyProtection="1">
      <alignment horizontal="left"/>
      <protection locked="0" hidden="1"/>
    </xf>
    <xf numFmtId="0" fontId="13" fillId="0" borderId="0" xfId="0" applyFont="1" applyAlignment="1" applyProtection="1">
      <alignment horizontal="center"/>
      <protection locked="0" hidden="1"/>
    </xf>
    <xf numFmtId="3" fontId="35" fillId="0" borderId="0" xfId="0" applyNumberFormat="1" applyFont="1" applyAlignment="1" applyProtection="1">
      <alignment horizontal="center"/>
      <protection locked="0" hidden="1"/>
    </xf>
    <xf numFmtId="3" fontId="35" fillId="0" borderId="1" xfId="0" applyNumberFormat="1" applyFont="1" applyBorder="1" applyAlignment="1" applyProtection="1">
      <alignment horizontal="center"/>
      <protection locked="0" hidden="1"/>
    </xf>
    <xf numFmtId="0" fontId="1" fillId="0" borderId="5" xfId="0" applyFont="1" applyBorder="1" applyProtection="1">
      <protection locked="0" hidden="1"/>
    </xf>
    <xf numFmtId="3" fontId="35" fillId="0" borderId="5" xfId="0" applyNumberFormat="1" applyFont="1" applyBorder="1" applyProtection="1">
      <protection locked="0" hidden="1"/>
    </xf>
    <xf numFmtId="0" fontId="3" fillId="0" borderId="2" xfId="0" applyFont="1" applyBorder="1" applyAlignment="1" applyProtection="1">
      <alignment horizontal="center" vertical="center" textRotation="90"/>
      <protection locked="0" hidden="1"/>
    </xf>
    <xf numFmtId="0" fontId="24" fillId="0" borderId="8" xfId="0" applyFont="1" applyBorder="1" applyAlignment="1" applyProtection="1">
      <alignment horizontal="center"/>
      <protection locked="0" hidden="1"/>
    </xf>
    <xf numFmtId="0" fontId="24" fillId="0" borderId="5" xfId="0" applyFont="1" applyBorder="1" applyAlignment="1" applyProtection="1">
      <alignment horizontal="center"/>
      <protection locked="0" hidden="1"/>
    </xf>
    <xf numFmtId="0" fontId="1" fillId="0" borderId="12" xfId="0" applyFont="1" applyBorder="1" applyProtection="1">
      <protection locked="0" hidden="1"/>
    </xf>
    <xf numFmtId="0" fontId="1" fillId="0" borderId="1" xfId="0" applyFont="1" applyBorder="1" applyProtection="1">
      <protection locked="0" hidden="1"/>
    </xf>
    <xf numFmtId="0" fontId="12" fillId="0" borderId="1" xfId="0" applyFont="1" applyBorder="1" applyProtection="1">
      <protection locked="0" hidden="1"/>
    </xf>
    <xf numFmtId="3" fontId="35" fillId="0" borderId="2" xfId="0" applyNumberFormat="1" applyFont="1" applyBorder="1" applyAlignment="1" applyProtection="1">
      <alignment horizontal="right"/>
      <protection locked="0" hidden="1"/>
    </xf>
    <xf numFmtId="0" fontId="37" fillId="0" borderId="1" xfId="0" applyFont="1" applyBorder="1" applyProtection="1">
      <protection locked="0" hidden="1"/>
    </xf>
    <xf numFmtId="0" fontId="37" fillId="0" borderId="9" xfId="0" applyFont="1" applyBorder="1" applyProtection="1">
      <protection locked="0" hidden="1"/>
    </xf>
    <xf numFmtId="0" fontId="1" fillId="0" borderId="6" xfId="0" applyFont="1" applyBorder="1" applyProtection="1">
      <protection locked="0" hidden="1"/>
    </xf>
    <xf numFmtId="0" fontId="12" fillId="0" borderId="0" xfId="0" applyFont="1" applyProtection="1">
      <protection locked="0" hidden="1"/>
    </xf>
    <xf numFmtId="3" fontId="35" fillId="0" borderId="0" xfId="0" applyNumberFormat="1" applyFont="1" applyProtection="1">
      <protection locked="0" hidden="1"/>
    </xf>
    <xf numFmtId="3" fontId="35" fillId="0" borderId="4" xfId="0" applyNumberFormat="1" applyFont="1" applyBorder="1" applyAlignment="1" applyProtection="1">
      <alignment horizontal="right"/>
      <protection locked="0" hidden="1"/>
    </xf>
    <xf numFmtId="0" fontId="13" fillId="0" borderId="5" xfId="0" applyFont="1" applyBorder="1" applyAlignment="1" applyProtection="1">
      <alignment horizontal="center"/>
      <protection locked="0" hidden="1"/>
    </xf>
    <xf numFmtId="0" fontId="12" fillId="0" borderId="5" xfId="0" applyFont="1" applyBorder="1" applyProtection="1">
      <protection locked="0" hidden="1"/>
    </xf>
    <xf numFmtId="0" fontId="3" fillId="0" borderId="0" xfId="0" applyFont="1" applyAlignment="1" applyProtection="1">
      <alignment vertical="center" textRotation="90"/>
      <protection locked="0" hidden="1"/>
    </xf>
    <xf numFmtId="0" fontId="24" fillId="0" borderId="0" xfId="0" applyFont="1" applyProtection="1">
      <protection locked="0" hidden="1"/>
    </xf>
    <xf numFmtId="0" fontId="39" fillId="0" borderId="0" xfId="0" applyFont="1" applyAlignment="1" applyProtection="1">
      <alignment vertical="center" textRotation="90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9" fillId="0" borderId="0" xfId="0" applyFont="1" applyAlignment="1" applyProtection="1">
      <alignment horizontal="left"/>
      <protection locked="0" hidden="1"/>
    </xf>
    <xf numFmtId="0" fontId="11" fillId="0" borderId="0" xfId="0" applyFont="1" applyAlignment="1" applyProtection="1">
      <alignment horizontal="left"/>
      <protection locked="0" hidden="1"/>
    </xf>
    <xf numFmtId="0" fontId="12" fillId="0" borderId="0" xfId="0" applyFont="1" applyAlignment="1" applyProtection="1">
      <alignment horizontal="center"/>
      <protection locked="0" hidden="1"/>
    </xf>
    <xf numFmtId="0" fontId="10" fillId="0" borderId="0" xfId="0" applyFont="1" applyProtection="1">
      <protection locked="0" hidden="1"/>
    </xf>
    <xf numFmtId="44" fontId="43" fillId="0" borderId="0" xfId="1" applyFont="1" applyAlignment="1" applyProtection="1">
      <alignment horizontal="center"/>
      <protection hidden="1"/>
    </xf>
    <xf numFmtId="9" fontId="0" fillId="0" borderId="0" xfId="2" applyFont="1"/>
    <xf numFmtId="0" fontId="1" fillId="5" borderId="0" xfId="0" applyFont="1" applyFill="1" applyAlignment="1">
      <alignment horizontal="left" vertical="center"/>
    </xf>
    <xf numFmtId="0" fontId="7" fillId="4" borderId="0" xfId="0" applyFont="1" applyFill="1" applyAlignment="1">
      <alignment horizontal="left"/>
    </xf>
    <xf numFmtId="0" fontId="1" fillId="7" borderId="13" xfId="0" applyFont="1" applyFill="1" applyBorder="1" applyAlignment="1">
      <alignment horizontal="center" vertical="center" textRotation="90"/>
    </xf>
    <xf numFmtId="0" fontId="0" fillId="7" borderId="14" xfId="0" applyFill="1" applyBorder="1" applyAlignment="1">
      <alignment horizontal="center" vertical="center" textRotation="90"/>
    </xf>
    <xf numFmtId="0" fontId="0" fillId="7" borderId="15" xfId="0" applyFill="1" applyBorder="1" applyAlignment="1">
      <alignment horizontal="center" vertical="center" textRotation="90"/>
    </xf>
    <xf numFmtId="0" fontId="0" fillId="7" borderId="16" xfId="0" applyFill="1" applyBorder="1" applyAlignment="1">
      <alignment horizontal="center" vertical="center" textRotation="90"/>
    </xf>
    <xf numFmtId="0" fontId="13" fillId="4" borderId="5" xfId="0" applyFont="1" applyFill="1" applyBorder="1" applyAlignment="1">
      <alignment horizontal="left"/>
    </xf>
    <xf numFmtId="0" fontId="1" fillId="5" borderId="0" xfId="0" applyFont="1" applyFill="1" applyAlignment="1">
      <alignment horizontal="center" vertical="center"/>
    </xf>
    <xf numFmtId="3" fontId="18" fillId="8" borderId="0" xfId="0" applyNumberFormat="1" applyFont="1" applyFill="1" applyAlignment="1">
      <alignment horizontal="center" vertical="center"/>
    </xf>
    <xf numFmtId="0" fontId="19" fillId="8" borderId="0" xfId="0" applyFont="1" applyFill="1"/>
    <xf numFmtId="0" fontId="1" fillId="5" borderId="0" xfId="0" applyFont="1" applyFill="1" applyAlignment="1">
      <alignment horizontal="left"/>
    </xf>
    <xf numFmtId="0" fontId="0" fillId="5" borderId="0" xfId="0" applyFill="1" applyAlignment="1">
      <alignment horizontal="left"/>
    </xf>
    <xf numFmtId="165" fontId="15" fillId="5" borderId="0" xfId="0" applyNumberFormat="1" applyFont="1" applyFill="1" applyAlignment="1">
      <alignment horizontal="center" textRotation="90"/>
    </xf>
    <xf numFmtId="165" fontId="0" fillId="5" borderId="0" xfId="0" applyNumberForma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15" fillId="5" borderId="0" xfId="0" applyFont="1" applyFill="1" applyAlignment="1">
      <alignment horizontal="center" textRotation="90"/>
    </xf>
    <xf numFmtId="0" fontId="0" fillId="5" borderId="0" xfId="0" applyFill="1" applyAlignment="1">
      <alignment horizontal="center" textRotation="90"/>
    </xf>
    <xf numFmtId="49" fontId="1" fillId="5" borderId="0" xfId="0" applyNumberFormat="1" applyFont="1" applyFill="1" applyAlignment="1">
      <alignment horizontal="center" vertical="center"/>
    </xf>
    <xf numFmtId="164" fontId="1" fillId="5" borderId="0" xfId="0" applyNumberFormat="1" applyFont="1" applyFill="1" applyAlignment="1">
      <alignment horizontal="center" vertical="center"/>
    </xf>
    <xf numFmtId="165" fontId="29" fillId="5" borderId="0" xfId="0" applyNumberFormat="1" applyFont="1" applyFill="1" applyAlignment="1">
      <alignment horizontal="center" textRotation="90"/>
    </xf>
    <xf numFmtId="165" fontId="30" fillId="5" borderId="0" xfId="0" applyNumberFormat="1" applyFont="1" applyFill="1" applyAlignment="1">
      <alignment horizontal="center"/>
    </xf>
    <xf numFmtId="3" fontId="25" fillId="5" borderId="0" xfId="0" applyNumberFormat="1" applyFont="1" applyFill="1" applyAlignment="1">
      <alignment horizontal="right"/>
    </xf>
    <xf numFmtId="3" fontId="26" fillId="5" borderId="0" xfId="0" applyNumberFormat="1" applyFont="1" applyFill="1" applyAlignment="1">
      <alignment horizontal="right"/>
    </xf>
    <xf numFmtId="0" fontId="1" fillId="7" borderId="17" xfId="0" applyFont="1" applyFill="1" applyBorder="1" applyAlignment="1">
      <alignment horizontal="center" vertical="center" textRotation="90"/>
    </xf>
    <xf numFmtId="0" fontId="0" fillId="7" borderId="18" xfId="0" applyFill="1" applyBorder="1" applyAlignment="1">
      <alignment horizontal="center" vertical="center" textRotation="90"/>
    </xf>
    <xf numFmtId="0" fontId="0" fillId="7" borderId="19" xfId="0" applyFill="1" applyBorder="1" applyAlignment="1">
      <alignment horizontal="center" vertical="center" textRotation="90"/>
    </xf>
    <xf numFmtId="0" fontId="1" fillId="7" borderId="18" xfId="0" applyFont="1" applyFill="1" applyBorder="1" applyAlignment="1">
      <alignment horizontal="center" vertical="center" textRotation="90"/>
    </xf>
    <xf numFmtId="0" fontId="1" fillId="7" borderId="20" xfId="0" applyFont="1" applyFill="1" applyBorder="1" applyAlignment="1">
      <alignment horizontal="center" vertical="center" textRotation="90"/>
    </xf>
    <xf numFmtId="44" fontId="45" fillId="0" borderId="24" xfId="0" applyNumberFormat="1" applyFont="1" applyBorder="1" applyAlignment="1" applyProtection="1">
      <alignment horizontal="center"/>
      <protection hidden="1"/>
    </xf>
    <xf numFmtId="0" fontId="45" fillId="0" borderId="24" xfId="0" applyFont="1" applyBorder="1" applyAlignment="1" applyProtection="1">
      <alignment horizontal="center"/>
      <protection hidden="1"/>
    </xf>
    <xf numFmtId="0" fontId="6" fillId="0" borderId="24" xfId="0" applyFont="1" applyBorder="1" applyAlignment="1" applyProtection="1">
      <alignment horizontal="center" vertical="center"/>
      <protection locked="0" hidden="1"/>
    </xf>
    <xf numFmtId="44" fontId="6" fillId="0" borderId="24" xfId="1" applyFont="1" applyBorder="1" applyAlignment="1" applyProtection="1">
      <alignment horizontal="center" vertical="center"/>
      <protection locked="0" hidden="1"/>
    </xf>
    <xf numFmtId="0" fontId="3" fillId="3" borderId="13" xfId="0" applyFont="1" applyFill="1" applyBorder="1" applyAlignment="1" applyProtection="1">
      <alignment horizontal="center" vertical="center" textRotation="90"/>
      <protection locked="0" hidden="1"/>
    </xf>
    <xf numFmtId="0" fontId="3" fillId="3" borderId="14" xfId="0" applyFont="1" applyFill="1" applyBorder="1" applyAlignment="1" applyProtection="1">
      <alignment horizontal="center" vertical="center" textRotation="90"/>
      <protection locked="0" hidden="1"/>
    </xf>
    <xf numFmtId="0" fontId="3" fillId="3" borderId="16" xfId="0" applyFont="1" applyFill="1" applyBorder="1" applyAlignment="1" applyProtection="1">
      <alignment horizontal="center" vertical="center" textRotation="90"/>
      <protection locked="0" hidden="1"/>
    </xf>
    <xf numFmtId="3" fontId="6" fillId="0" borderId="12" xfId="0" applyNumberFormat="1" applyFont="1" applyBorder="1" applyAlignment="1" applyProtection="1">
      <alignment horizontal="center"/>
      <protection locked="0" hidden="1"/>
    </xf>
    <xf numFmtId="3" fontId="0" fillId="0" borderId="1" xfId="0" applyNumberFormat="1" applyBorder="1" applyAlignment="1" applyProtection="1">
      <alignment horizontal="center"/>
      <protection locked="0" hidden="1"/>
    </xf>
    <xf numFmtId="3" fontId="0" fillId="0" borderId="9" xfId="0" applyNumberFormat="1" applyBorder="1" applyAlignment="1" applyProtection="1">
      <alignment horizontal="center"/>
      <protection locked="0" hidden="1"/>
    </xf>
    <xf numFmtId="3" fontId="0" fillId="0" borderId="8" xfId="0" applyNumberFormat="1" applyBorder="1" applyAlignment="1" applyProtection="1">
      <alignment horizontal="center"/>
      <protection locked="0" hidden="1"/>
    </xf>
    <xf numFmtId="3" fontId="0" fillId="0" borderId="5" xfId="0" applyNumberFormat="1" applyBorder="1" applyAlignment="1" applyProtection="1">
      <alignment horizontal="center"/>
      <protection locked="0" hidden="1"/>
    </xf>
    <xf numFmtId="3" fontId="0" fillId="0" borderId="4" xfId="0" applyNumberFormat="1" applyBorder="1" applyAlignment="1" applyProtection="1">
      <alignment horizontal="center"/>
      <protection locked="0" hidden="1"/>
    </xf>
    <xf numFmtId="3" fontId="6" fillId="0" borderId="23" xfId="0" applyNumberFormat="1" applyFont="1" applyBorder="1" applyAlignment="1" applyProtection="1">
      <alignment horizontal="center"/>
      <protection locked="0" hidden="1"/>
    </xf>
    <xf numFmtId="3" fontId="6" fillId="0" borderId="25" xfId="0" applyNumberFormat="1" applyFont="1" applyBorder="1" applyAlignment="1" applyProtection="1">
      <alignment horizontal="center"/>
      <protection locked="0" hidden="1"/>
    </xf>
    <xf numFmtId="3" fontId="6" fillId="0" borderId="26" xfId="0" applyNumberFormat="1" applyFont="1" applyBorder="1" applyAlignment="1" applyProtection="1">
      <alignment horizontal="center"/>
      <protection locked="0" hidden="1"/>
    </xf>
    <xf numFmtId="3" fontId="6" fillId="0" borderId="27" xfId="0" applyNumberFormat="1" applyFont="1" applyBorder="1" applyAlignment="1" applyProtection="1">
      <alignment horizontal="center"/>
      <protection locked="0" hidden="1"/>
    </xf>
    <xf numFmtId="3" fontId="6" fillId="0" borderId="28" xfId="0" applyNumberFormat="1" applyFont="1" applyBorder="1" applyAlignment="1" applyProtection="1">
      <alignment horizontal="center"/>
      <protection locked="0" hidden="1"/>
    </xf>
    <xf numFmtId="0" fontId="34" fillId="0" borderId="12" xfId="0" applyFont="1" applyBorder="1" applyAlignment="1" applyProtection="1">
      <alignment horizontal="center" vertical="top" wrapText="1"/>
      <protection locked="0" hidden="1"/>
    </xf>
    <xf numFmtId="0" fontId="34" fillId="0" borderId="1" xfId="0" applyFont="1" applyBorder="1" applyAlignment="1" applyProtection="1">
      <alignment horizontal="center" vertical="top" wrapText="1"/>
      <protection locked="0" hidden="1"/>
    </xf>
    <xf numFmtId="0" fontId="34" fillId="0" borderId="9" xfId="0" applyFont="1" applyBorder="1" applyAlignment="1" applyProtection="1">
      <alignment horizontal="center" vertical="top" wrapText="1"/>
      <protection locked="0" hidden="1"/>
    </xf>
    <xf numFmtId="0" fontId="34" fillId="0" borderId="6" xfId="0" applyFont="1" applyBorder="1" applyAlignment="1" applyProtection="1">
      <alignment horizontal="center" vertical="top" wrapText="1"/>
      <protection locked="0" hidden="1"/>
    </xf>
    <xf numFmtId="0" fontId="34" fillId="0" borderId="0" xfId="0" applyFont="1" applyAlignment="1" applyProtection="1">
      <alignment horizontal="center" vertical="top" wrapText="1"/>
      <protection locked="0" hidden="1"/>
    </xf>
    <xf numFmtId="0" fontId="34" fillId="0" borderId="10" xfId="0" applyFont="1" applyBorder="1" applyAlignment="1" applyProtection="1">
      <alignment horizontal="center" vertical="top" wrapText="1"/>
      <protection locked="0" hidden="1"/>
    </xf>
    <xf numFmtId="0" fontId="34" fillId="0" borderId="8" xfId="0" applyFont="1" applyBorder="1" applyAlignment="1" applyProtection="1">
      <alignment horizontal="center" vertical="top" wrapText="1"/>
      <protection locked="0" hidden="1"/>
    </xf>
    <xf numFmtId="0" fontId="34" fillId="0" borderId="5" xfId="0" applyFont="1" applyBorder="1" applyAlignment="1" applyProtection="1">
      <alignment horizontal="center" vertical="top" wrapText="1"/>
      <protection locked="0" hidden="1"/>
    </xf>
    <xf numFmtId="0" fontId="34" fillId="0" borderId="4" xfId="0" applyFont="1" applyBorder="1" applyAlignment="1" applyProtection="1">
      <alignment horizontal="center" vertical="top" wrapText="1"/>
      <protection locked="0" hidden="1"/>
    </xf>
    <xf numFmtId="0" fontId="6" fillId="0" borderId="12" xfId="0" applyFont="1" applyBorder="1" applyAlignment="1" applyProtection="1">
      <alignment horizontal="center" vertical="center"/>
      <protection locked="0" hidden="1"/>
    </xf>
    <xf numFmtId="0" fontId="6" fillId="0" borderId="1" xfId="0" applyFont="1" applyBorder="1" applyAlignment="1" applyProtection="1">
      <alignment horizontal="center" vertical="center"/>
      <protection locked="0" hidden="1"/>
    </xf>
    <xf numFmtId="0" fontId="6" fillId="0" borderId="9" xfId="0" applyFont="1" applyBorder="1" applyAlignment="1" applyProtection="1">
      <alignment horizontal="center" vertical="center"/>
      <protection locked="0" hidden="1"/>
    </xf>
    <xf numFmtId="0" fontId="6" fillId="0" borderId="8" xfId="0" applyFont="1" applyBorder="1" applyAlignment="1" applyProtection="1">
      <alignment horizontal="center" vertical="center"/>
      <protection locked="0" hidden="1"/>
    </xf>
    <xf numFmtId="0" fontId="6" fillId="0" borderId="5" xfId="0" applyFont="1" applyBorder="1" applyAlignment="1" applyProtection="1">
      <alignment horizontal="center" vertical="center"/>
      <protection locked="0" hidden="1"/>
    </xf>
    <xf numFmtId="0" fontId="6" fillId="0" borderId="4" xfId="0" applyFont="1" applyBorder="1" applyAlignment="1" applyProtection="1">
      <alignment horizontal="center" vertical="center"/>
      <protection locked="0" hidden="1"/>
    </xf>
    <xf numFmtId="9" fontId="44" fillId="0" borderId="24" xfId="2" applyFont="1" applyBorder="1" applyAlignment="1" applyProtection="1">
      <alignment horizontal="center"/>
      <protection locked="0" hidden="1"/>
    </xf>
    <xf numFmtId="1" fontId="6" fillId="0" borderId="24" xfId="0" applyNumberFormat="1" applyFont="1" applyBorder="1" applyAlignment="1" applyProtection="1">
      <alignment horizontal="center" vertical="center"/>
      <protection locked="0" hidden="1"/>
    </xf>
    <xf numFmtId="0" fontId="1" fillId="0" borderId="0" xfId="0" applyFont="1" applyAlignment="1" applyProtection="1">
      <alignment horizontal="left"/>
      <protection locked="0" hidden="1"/>
    </xf>
    <xf numFmtId="165" fontId="20" fillId="2" borderId="0" xfId="0" applyNumberFormat="1" applyFont="1" applyFill="1" applyAlignment="1" applyProtection="1">
      <alignment horizontal="center" textRotation="90"/>
      <protection locked="0" hidden="1"/>
    </xf>
    <xf numFmtId="165" fontId="21" fillId="0" borderId="0" xfId="0" applyNumberFormat="1" applyFont="1" applyAlignment="1" applyProtection="1">
      <alignment horizontal="center"/>
      <protection locked="0" hidden="1"/>
    </xf>
    <xf numFmtId="3" fontId="35" fillId="0" borderId="0" xfId="0" applyNumberFormat="1" applyFont="1" applyAlignment="1" applyProtection="1">
      <alignment horizontal="right"/>
      <protection locked="0" hidden="1"/>
    </xf>
    <xf numFmtId="3" fontId="35" fillId="0" borderId="5" xfId="0" applyNumberFormat="1" applyFont="1" applyBorder="1" applyAlignment="1" applyProtection="1">
      <alignment horizontal="right"/>
      <protection locked="0" hidden="1"/>
    </xf>
    <xf numFmtId="0" fontId="6" fillId="0" borderId="21" xfId="0" applyFont="1" applyBorder="1" applyAlignment="1" applyProtection="1">
      <alignment horizontal="center" vertical="center"/>
      <protection locked="0" hidden="1"/>
    </xf>
    <xf numFmtId="0" fontId="6" fillId="0" borderId="22" xfId="0" applyFont="1" applyBorder="1" applyAlignment="1" applyProtection="1">
      <alignment horizontal="center" vertical="center"/>
      <protection locked="0" hidden="1"/>
    </xf>
    <xf numFmtId="0" fontId="6" fillId="0" borderId="12" xfId="0" applyFont="1" applyBorder="1" applyAlignment="1" applyProtection="1">
      <alignment horizontal="center"/>
      <protection locked="0" hidden="1"/>
    </xf>
    <xf numFmtId="0" fontId="0" fillId="0" borderId="1" xfId="0" applyBorder="1" applyAlignment="1" applyProtection="1">
      <alignment horizontal="center"/>
      <protection locked="0" hidden="1"/>
    </xf>
    <xf numFmtId="0" fontId="0" fillId="0" borderId="9" xfId="0" applyBorder="1" applyAlignment="1" applyProtection="1">
      <alignment horizontal="center"/>
      <protection locked="0" hidden="1"/>
    </xf>
    <xf numFmtId="0" fontId="0" fillId="0" borderId="8" xfId="0" applyBorder="1" applyAlignment="1" applyProtection="1">
      <alignment horizontal="center"/>
      <protection locked="0" hidden="1"/>
    </xf>
    <xf numFmtId="0" fontId="0" fillId="0" borderId="5" xfId="0" applyBorder="1" applyAlignment="1" applyProtection="1">
      <alignment horizontal="center"/>
      <protection locked="0" hidden="1"/>
    </xf>
    <xf numFmtId="0" fontId="0" fillId="0" borderId="4" xfId="0" applyBorder="1" applyAlignment="1" applyProtection="1">
      <alignment horizontal="center"/>
      <protection locked="0" hidden="1"/>
    </xf>
    <xf numFmtId="0" fontId="6" fillId="0" borderId="21" xfId="0" applyFont="1" applyBorder="1" applyAlignment="1" applyProtection="1">
      <alignment horizontal="left" vertical="center"/>
      <protection locked="0" hidden="1"/>
    </xf>
    <xf numFmtId="0" fontId="14" fillId="2" borderId="0" xfId="0" applyFont="1" applyFill="1" applyAlignment="1" applyProtection="1">
      <alignment horizontal="center" textRotation="90"/>
      <protection locked="0" hidden="1"/>
    </xf>
    <xf numFmtId="0" fontId="0" fillId="0" borderId="0" xfId="0" applyAlignment="1" applyProtection="1">
      <alignment horizontal="center" textRotation="90"/>
      <protection locked="0" hidden="1"/>
    </xf>
    <xf numFmtId="0" fontId="33" fillId="0" borderId="21" xfId="0" applyFont="1" applyBorder="1" applyAlignment="1" applyProtection="1">
      <alignment horizontal="left" vertical="center"/>
      <protection locked="0" hidden="1"/>
    </xf>
    <xf numFmtId="14" fontId="6" fillId="0" borderId="21" xfId="0" applyNumberFormat="1" applyFont="1" applyBorder="1" applyAlignment="1" applyProtection="1">
      <alignment horizontal="center" vertical="center"/>
      <protection locked="0" hidden="1"/>
    </xf>
    <xf numFmtId="3" fontId="35" fillId="0" borderId="1" xfId="0" applyNumberFormat="1" applyFont="1" applyBorder="1" applyAlignment="1" applyProtection="1">
      <alignment horizontal="right"/>
      <protection locked="0" hidden="1"/>
    </xf>
    <xf numFmtId="0" fontId="36" fillId="3" borderId="13" xfId="0" applyFont="1" applyFill="1" applyBorder="1" applyAlignment="1" applyProtection="1">
      <alignment horizontal="center" vertical="center" textRotation="90"/>
      <protection locked="0" hidden="1"/>
    </xf>
    <xf numFmtId="0" fontId="36" fillId="3" borderId="14" xfId="0" applyFont="1" applyFill="1" applyBorder="1" applyAlignment="1" applyProtection="1">
      <alignment horizontal="center" vertical="center" textRotation="90"/>
      <protection locked="0" hidden="1"/>
    </xf>
    <xf numFmtId="0" fontId="33" fillId="0" borderId="12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</cellXfs>
  <cellStyles count="3"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18</xdr:row>
          <xdr:rowOff>123825</xdr:rowOff>
        </xdr:from>
        <xdr:to>
          <xdr:col>14</xdr:col>
          <xdr:colOff>466725</xdr:colOff>
          <xdr:row>21</xdr:row>
          <xdr:rowOff>47625</xdr:rowOff>
        </xdr:to>
        <xdr:sp macro="" textlink="">
          <xdr:nvSpPr>
            <xdr:cNvPr id="4097" name="Konvertieren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 fPrintsWithSheet="0"/>
      </xdr:twoCellAnchor>
    </mc:Choice>
    <mc:Fallback/>
  </mc:AlternateContent>
  <xdr:twoCellAnchor>
    <xdr:from>
      <xdr:col>14</xdr:col>
      <xdr:colOff>476250</xdr:colOff>
      <xdr:row>20</xdr:row>
      <xdr:rowOff>19050</xdr:rowOff>
    </xdr:from>
    <xdr:to>
      <xdr:col>20</xdr:col>
      <xdr:colOff>57150</xdr:colOff>
      <xdr:row>23</xdr:row>
      <xdr:rowOff>104775</xdr:rowOff>
    </xdr:to>
    <xdr:pic>
      <xdr:nvPicPr>
        <xdr:cNvPr id="4110" name="Logo_Logistik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000" contrast="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7675" y="1028700"/>
          <a:ext cx="923925" cy="514350"/>
        </a:xfrm>
        <a:prstGeom prst="rect">
          <a:avLst/>
        </a:prstGeom>
        <a:noFill/>
        <a:ln>
          <a:noFill/>
        </a:ln>
        <a:effectLst>
          <a:glow>
            <a:schemeClr val="accent1">
              <a:satMod val="175000"/>
              <a:alpha val="40000"/>
            </a:schemeClr>
          </a:glow>
          <a:outerShdw blurRad="25400" dist="76200" dir="1200000" sx="1000" sy="1000" algn="ctr" rotWithShape="0">
            <a:srgbClr val="000000"/>
          </a:outerShdw>
          <a:reflection stA="0" endPos="65000" dist="50800" dir="5400000" sy="-100000" algn="bl" rotWithShape="0"/>
        </a:effectLst>
        <a:scene3d>
          <a:camera prst="orthographicFront"/>
          <a:lightRig rig="freezing" dir="t"/>
        </a:scene3d>
        <a:sp3d prstMaterial="dkEdge"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19050</xdr:rowOff>
    </xdr:from>
    <xdr:to>
      <xdr:col>16</xdr:col>
      <xdr:colOff>208624</xdr:colOff>
      <xdr:row>11</xdr:row>
      <xdr:rowOff>19050</xdr:rowOff>
    </xdr:to>
    <xdr:sp macro="" textlink="">
      <xdr:nvSpPr>
        <xdr:cNvPr id="3403" name="AutoShape 12">
          <a:extLst>
            <a:ext uri="{FF2B5EF4-FFF2-40B4-BE49-F238E27FC236}">
              <a16:creationId xmlns:a16="http://schemas.microsoft.com/office/drawing/2014/main" id="{00000000-0008-0000-0100-00004B0D0000}"/>
            </a:ext>
          </a:extLst>
        </xdr:cNvPr>
        <xdr:cNvSpPr>
          <a:spLocks noChangeAspect="1" noChangeArrowheads="1"/>
        </xdr:cNvSpPr>
      </xdr:nvSpPr>
      <xdr:spPr bwMode="auto">
        <a:xfrm>
          <a:off x="3371850" y="19050"/>
          <a:ext cx="2409825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2</xdr:row>
      <xdr:rowOff>66675</xdr:rowOff>
    </xdr:from>
    <xdr:to>
      <xdr:col>17</xdr:col>
      <xdr:colOff>305463</xdr:colOff>
      <xdr:row>9</xdr:row>
      <xdr:rowOff>142875</xdr:rowOff>
    </xdr:to>
    <xdr:pic>
      <xdr:nvPicPr>
        <xdr:cNvPr id="3404" name="Grafik 3">
          <a:extLst>
            <a:ext uri="{FF2B5EF4-FFF2-40B4-BE49-F238E27FC236}">
              <a16:creationId xmlns:a16="http://schemas.microsoft.com/office/drawing/2014/main" id="{00000000-0008-0000-0100-00004C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1375" y="295275"/>
          <a:ext cx="28479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"/>
  <dimension ref="A1:V275"/>
  <sheetViews>
    <sheetView topLeftCell="B66" zoomScale="175" zoomScaleNormal="175" workbookViewId="0">
      <selection activeCell="N78" sqref="N78:N82"/>
    </sheetView>
  </sheetViews>
  <sheetFormatPr baseColWidth="10" defaultColWidth="11.42578125" defaultRowHeight="11.25" customHeight="1" x14ac:dyDescent="0.3"/>
  <cols>
    <col min="1" max="1" width="12" style="70" customWidth="1"/>
    <col min="2" max="2" width="2.5703125" style="42" customWidth="1"/>
    <col min="3" max="3" width="3.28515625" style="35" customWidth="1"/>
    <col min="4" max="4" width="7.5703125" style="35" customWidth="1"/>
    <col min="5" max="5" width="3.5703125" style="35" customWidth="1"/>
    <col min="6" max="6" width="1.140625" style="35" customWidth="1"/>
    <col min="7" max="7" width="4.7109375" style="42" customWidth="1"/>
    <col min="8" max="8" width="1.140625" style="35" customWidth="1"/>
    <col min="9" max="9" width="4.7109375" style="42" customWidth="1"/>
    <col min="10" max="10" width="1" style="42" customWidth="1"/>
    <col min="11" max="11" width="1.140625" style="35" customWidth="1"/>
    <col min="12" max="12" width="2.28515625" style="35" customWidth="1"/>
    <col min="13" max="13" width="3.28515625" style="35" customWidth="1"/>
    <col min="14" max="14" width="8.28515625" style="35" customWidth="1"/>
    <col min="15" max="15" width="7.28515625" style="35" customWidth="1"/>
    <col min="16" max="16" width="2.28515625" style="35" customWidth="1"/>
    <col min="17" max="17" width="4.7109375" style="42" customWidth="1"/>
    <col min="18" max="18" width="0.85546875" style="35" customWidth="1"/>
    <col min="19" max="19" width="4.7109375" style="42" customWidth="1"/>
    <col min="20" max="20" width="0.28515625" style="42" customWidth="1"/>
    <col min="21" max="21" width="0.85546875" style="35" customWidth="1"/>
    <col min="22" max="16384" width="11.42578125" style="35"/>
  </cols>
  <sheetData>
    <row r="1" spans="2:22" ht="0.75" customHeight="1" x14ac:dyDescent="0.35">
      <c r="B1" s="34"/>
      <c r="E1" s="34"/>
      <c r="G1" s="34"/>
      <c r="I1" s="34"/>
      <c r="J1" s="35"/>
      <c r="L1" s="182"/>
      <c r="M1" s="182"/>
      <c r="N1" s="182"/>
      <c r="Q1" s="34"/>
      <c r="R1" s="34"/>
      <c r="S1" s="35"/>
      <c r="T1" s="35"/>
      <c r="U1" s="184"/>
    </row>
    <row r="2" spans="2:22" ht="0.75" hidden="1" customHeight="1" x14ac:dyDescent="0.3">
      <c r="B2" s="179"/>
      <c r="C2" s="179"/>
      <c r="D2" s="179"/>
      <c r="E2" s="179"/>
      <c r="G2" s="179"/>
      <c r="H2" s="179"/>
      <c r="I2" s="179"/>
      <c r="J2" s="179"/>
      <c r="O2" s="42"/>
      <c r="Q2" s="186"/>
      <c r="R2" s="187"/>
      <c r="S2" s="187"/>
      <c r="T2" s="87"/>
      <c r="U2" s="185"/>
    </row>
    <row r="3" spans="2:22" ht="0.75" hidden="1" customHeight="1" x14ac:dyDescent="0.3">
      <c r="B3" s="179"/>
      <c r="C3" s="179"/>
      <c r="D3" s="179"/>
      <c r="E3" s="179"/>
      <c r="G3" s="179"/>
      <c r="H3" s="179"/>
      <c r="I3" s="179"/>
      <c r="J3" s="179"/>
      <c r="O3" s="42"/>
      <c r="Q3" s="187"/>
      <c r="R3" s="187"/>
      <c r="S3" s="187"/>
      <c r="T3" s="87"/>
      <c r="U3" s="185"/>
    </row>
    <row r="4" spans="2:22" ht="12" hidden="1" customHeight="1" x14ac:dyDescent="0.35">
      <c r="B4" s="34"/>
      <c r="G4" s="36"/>
      <c r="J4" s="35"/>
      <c r="L4" s="36"/>
      <c r="O4" s="42"/>
      <c r="S4" s="35"/>
      <c r="T4" s="35"/>
      <c r="U4" s="185"/>
    </row>
    <row r="5" spans="2:22" ht="7.5" hidden="1" customHeight="1" x14ac:dyDescent="0.3">
      <c r="B5" s="172"/>
      <c r="C5" s="172"/>
      <c r="D5" s="172"/>
      <c r="E5" s="172"/>
      <c r="F5" s="172"/>
      <c r="G5" s="172"/>
      <c r="H5" s="172"/>
      <c r="I5" s="172"/>
      <c r="J5" s="172"/>
      <c r="O5" s="42"/>
      <c r="S5" s="35"/>
      <c r="T5" s="35"/>
      <c r="U5" s="185"/>
    </row>
    <row r="6" spans="2:22" ht="0.75" customHeight="1" x14ac:dyDescent="0.3">
      <c r="B6" s="172"/>
      <c r="C6" s="172"/>
      <c r="D6" s="172"/>
      <c r="E6" s="172"/>
      <c r="F6" s="172"/>
      <c r="G6" s="172"/>
      <c r="H6" s="172"/>
      <c r="I6" s="172"/>
      <c r="J6" s="172"/>
      <c r="O6" s="42"/>
      <c r="S6" s="35"/>
      <c r="T6" s="35"/>
      <c r="U6" s="188"/>
    </row>
    <row r="7" spans="2:22" ht="25.5" customHeight="1" x14ac:dyDescent="0.35">
      <c r="B7" s="34"/>
      <c r="G7" s="36"/>
      <c r="J7" s="37"/>
      <c r="O7" s="42"/>
      <c r="R7" s="38"/>
      <c r="S7" s="39"/>
      <c r="T7" s="39"/>
      <c r="U7" s="189"/>
      <c r="V7" s="40"/>
    </row>
    <row r="8" spans="2:22" ht="9.75" hidden="1" customHeight="1" x14ac:dyDescent="0.3">
      <c r="B8" s="172"/>
      <c r="C8" s="172"/>
      <c r="D8" s="172"/>
      <c r="E8" s="172"/>
      <c r="F8" s="172"/>
      <c r="G8" s="172"/>
      <c r="H8" s="172"/>
      <c r="I8" s="172"/>
      <c r="J8" s="172"/>
      <c r="O8" s="42"/>
      <c r="R8" s="38"/>
      <c r="S8" s="39"/>
      <c r="T8" s="39"/>
      <c r="U8" s="189"/>
    </row>
    <row r="9" spans="2:22" ht="9.75" hidden="1" customHeight="1" x14ac:dyDescent="0.3">
      <c r="B9" s="172"/>
      <c r="C9" s="172"/>
      <c r="D9" s="172"/>
      <c r="E9" s="172"/>
      <c r="F9" s="172"/>
      <c r="G9" s="172"/>
      <c r="H9" s="172"/>
      <c r="I9" s="172"/>
      <c r="J9" s="172"/>
      <c r="O9" s="42"/>
      <c r="R9" s="39"/>
      <c r="S9" s="39"/>
      <c r="T9" s="39"/>
      <c r="U9" s="189"/>
    </row>
    <row r="10" spans="2:22" ht="9.75" hidden="1" customHeight="1" x14ac:dyDescent="0.35">
      <c r="B10" s="34"/>
      <c r="E10" s="36"/>
      <c r="G10" s="86"/>
      <c r="H10" s="41"/>
      <c r="I10" s="37"/>
      <c r="J10" s="41"/>
      <c r="L10" s="36"/>
      <c r="O10" s="42"/>
      <c r="R10" s="39"/>
      <c r="S10" s="39"/>
      <c r="T10" s="39"/>
      <c r="U10" s="189"/>
    </row>
    <row r="11" spans="2:22" ht="9.75" hidden="1" customHeight="1" x14ac:dyDescent="0.3">
      <c r="B11" s="179"/>
      <c r="C11" s="179"/>
      <c r="D11" s="179"/>
      <c r="E11" s="190"/>
      <c r="F11" s="42"/>
      <c r="H11" s="179"/>
      <c r="I11" s="85"/>
      <c r="J11" s="179"/>
      <c r="L11" s="42"/>
      <c r="M11" s="42"/>
      <c r="N11" s="42"/>
      <c r="O11" s="42"/>
      <c r="P11" s="42"/>
      <c r="U11" s="189"/>
    </row>
    <row r="12" spans="2:22" ht="9.75" hidden="1" customHeight="1" x14ac:dyDescent="0.3">
      <c r="B12" s="179"/>
      <c r="C12" s="179"/>
      <c r="D12" s="179"/>
      <c r="E12" s="190"/>
      <c r="F12" s="42"/>
      <c r="H12" s="179"/>
      <c r="I12" s="85"/>
      <c r="J12" s="179"/>
      <c r="L12" s="42"/>
      <c r="M12" s="42"/>
      <c r="N12" s="42"/>
      <c r="O12" s="42"/>
      <c r="P12" s="42"/>
      <c r="R12" s="42"/>
      <c r="U12" s="189"/>
    </row>
    <row r="13" spans="2:22" ht="9.75" hidden="1" customHeight="1" x14ac:dyDescent="0.35">
      <c r="B13" s="34"/>
      <c r="C13" s="36"/>
      <c r="E13" s="43"/>
      <c r="H13" s="41"/>
      <c r="I13" s="86"/>
      <c r="J13" s="41"/>
      <c r="L13" s="34"/>
      <c r="M13" s="42"/>
      <c r="N13" s="42"/>
      <c r="O13" s="42"/>
      <c r="P13" s="34"/>
      <c r="R13" s="42"/>
      <c r="U13" s="189"/>
    </row>
    <row r="14" spans="2:22" ht="9.75" hidden="1" customHeight="1" x14ac:dyDescent="0.3">
      <c r="B14" s="179"/>
      <c r="C14" s="179"/>
      <c r="D14" s="179"/>
      <c r="E14" s="191"/>
      <c r="G14" s="44"/>
      <c r="H14" s="179"/>
      <c r="I14" s="85"/>
      <c r="J14" s="179"/>
      <c r="L14" s="182"/>
      <c r="M14" s="182"/>
      <c r="N14" s="182"/>
      <c r="O14" s="182"/>
      <c r="P14" s="182"/>
      <c r="Q14" s="183"/>
      <c r="R14" s="183"/>
      <c r="S14" s="183"/>
      <c r="T14" s="86"/>
      <c r="U14" s="189"/>
    </row>
    <row r="15" spans="2:22" ht="9.75" hidden="1" customHeight="1" x14ac:dyDescent="0.3">
      <c r="B15" s="179"/>
      <c r="C15" s="179"/>
      <c r="D15" s="179"/>
      <c r="E15" s="191"/>
      <c r="H15" s="179"/>
      <c r="I15" s="85"/>
      <c r="J15" s="179"/>
      <c r="L15" s="182"/>
      <c r="M15" s="182"/>
      <c r="N15" s="182"/>
      <c r="O15" s="182"/>
      <c r="P15" s="183"/>
      <c r="Q15" s="183"/>
      <c r="R15" s="183"/>
      <c r="S15" s="183"/>
      <c r="T15" s="86"/>
      <c r="U15" s="189"/>
    </row>
    <row r="16" spans="2:22" ht="9.75" hidden="1" customHeight="1" x14ac:dyDescent="0.35">
      <c r="B16" s="34"/>
      <c r="C16" s="36"/>
      <c r="E16" s="45"/>
      <c r="G16" s="36"/>
      <c r="H16" s="41"/>
      <c r="I16" s="36"/>
      <c r="J16" s="41"/>
      <c r="K16" s="34"/>
      <c r="L16" s="34"/>
      <c r="Q16" s="35"/>
      <c r="S16" s="35"/>
      <c r="U16" s="46"/>
    </row>
    <row r="17" spans="2:21" ht="7.5" customHeight="1" x14ac:dyDescent="0.3">
      <c r="B17" s="180"/>
      <c r="C17" s="180"/>
      <c r="D17" s="180"/>
      <c r="E17" s="180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</row>
    <row r="18" spans="2:21" ht="22.5" customHeight="1" x14ac:dyDescent="0.3">
      <c r="B18" s="180"/>
      <c r="C18" s="180"/>
      <c r="D18" s="180"/>
      <c r="E18" s="180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</row>
    <row r="19" spans="2:21" ht="11.25" customHeight="1" x14ac:dyDescent="0.35">
      <c r="G19" s="41"/>
      <c r="H19" s="85"/>
      <c r="I19" s="41"/>
      <c r="J19" s="35"/>
      <c r="L19" s="47"/>
      <c r="M19" s="47"/>
      <c r="N19" s="47"/>
      <c r="O19" s="47"/>
      <c r="P19" s="47"/>
      <c r="Q19" s="47"/>
      <c r="R19" s="47"/>
      <c r="S19" s="47"/>
      <c r="T19" s="47"/>
      <c r="U19" s="47"/>
    </row>
    <row r="20" spans="2:21" ht="11.25" customHeight="1" x14ac:dyDescent="0.3">
      <c r="B20" s="174"/>
      <c r="C20" s="77"/>
      <c r="D20" s="74"/>
      <c r="E20" s="74"/>
      <c r="F20" s="74"/>
      <c r="G20" s="7"/>
      <c r="H20" s="15"/>
      <c r="I20" s="7"/>
      <c r="J20" s="22"/>
      <c r="K20" s="50"/>
      <c r="L20" s="47"/>
      <c r="M20" s="47"/>
      <c r="N20" s="47"/>
      <c r="O20" s="47"/>
      <c r="P20" s="47"/>
      <c r="Q20" s="47"/>
      <c r="R20" s="47"/>
      <c r="S20" s="47"/>
      <c r="T20" s="47"/>
      <c r="U20" s="47"/>
    </row>
    <row r="21" spans="2:21" ht="11.25" customHeight="1" x14ac:dyDescent="0.3">
      <c r="B21" s="175"/>
      <c r="C21" s="72"/>
      <c r="D21" s="71"/>
      <c r="E21" s="71"/>
      <c r="F21" s="71"/>
      <c r="G21" s="9"/>
      <c r="H21" s="17"/>
      <c r="I21" s="9"/>
      <c r="J21" s="24"/>
      <c r="K21" s="50"/>
      <c r="L21" s="47"/>
      <c r="M21" s="47"/>
      <c r="N21" s="47"/>
      <c r="O21" s="47"/>
      <c r="P21" s="47"/>
      <c r="Q21" s="47"/>
      <c r="R21" s="47"/>
      <c r="S21" s="47"/>
      <c r="T21" s="47"/>
      <c r="U21" s="47"/>
    </row>
    <row r="22" spans="2:21" ht="11.25" customHeight="1" x14ac:dyDescent="0.3">
      <c r="B22" s="175"/>
      <c r="C22" s="72"/>
      <c r="D22" s="71"/>
      <c r="E22" s="71"/>
      <c r="F22" s="71"/>
      <c r="G22" s="9"/>
      <c r="H22" s="17"/>
      <c r="I22" s="9"/>
      <c r="J22" s="24"/>
      <c r="K22" s="50"/>
      <c r="L22" s="47"/>
      <c r="M22" s="47"/>
      <c r="N22" s="47"/>
      <c r="O22" s="47"/>
      <c r="P22" s="47"/>
      <c r="Q22" s="47"/>
      <c r="R22" s="47"/>
      <c r="S22" s="47"/>
      <c r="T22" s="47"/>
      <c r="U22" s="47"/>
    </row>
    <row r="23" spans="2:21" ht="11.25" customHeight="1" x14ac:dyDescent="0.3">
      <c r="B23" s="175"/>
      <c r="C23" s="72"/>
      <c r="D23" s="3"/>
      <c r="E23" s="3"/>
      <c r="F23" s="3"/>
      <c r="G23" s="9"/>
      <c r="H23" s="17"/>
      <c r="I23" s="9"/>
      <c r="J23" s="24"/>
      <c r="K23" s="50"/>
      <c r="L23" s="47"/>
      <c r="M23" s="47"/>
      <c r="N23" s="47"/>
      <c r="O23" s="47"/>
      <c r="P23" s="47"/>
      <c r="Q23" s="47"/>
      <c r="R23" s="47"/>
      <c r="S23" s="47"/>
      <c r="T23" s="47"/>
      <c r="U23" s="47"/>
    </row>
    <row r="24" spans="2:21" ht="11.25" customHeight="1" x14ac:dyDescent="0.3">
      <c r="B24" s="175"/>
      <c r="C24" s="72"/>
      <c r="D24" s="71"/>
      <c r="E24" s="71"/>
      <c r="F24" s="71"/>
      <c r="G24" s="9"/>
      <c r="H24" s="17"/>
      <c r="I24" s="9"/>
      <c r="J24" s="24"/>
      <c r="K24" s="50"/>
      <c r="L24" s="47"/>
      <c r="M24" s="47"/>
      <c r="N24" s="47"/>
      <c r="O24" s="47"/>
      <c r="P24" s="47"/>
      <c r="Q24" s="47"/>
      <c r="R24" s="47"/>
      <c r="S24" s="47"/>
      <c r="T24" s="47"/>
      <c r="U24" s="47"/>
    </row>
    <row r="25" spans="2:21" ht="11.25" customHeight="1" x14ac:dyDescent="0.35">
      <c r="B25" s="175"/>
      <c r="C25" s="72"/>
      <c r="D25" s="3"/>
      <c r="E25" s="3"/>
      <c r="F25" s="3"/>
      <c r="G25" s="9"/>
      <c r="H25" s="17"/>
      <c r="I25" s="9"/>
      <c r="J25" s="24"/>
      <c r="K25" s="50"/>
      <c r="L25" s="54"/>
      <c r="M25" s="54"/>
      <c r="N25" s="54"/>
      <c r="O25" s="54"/>
      <c r="P25" s="54"/>
      <c r="Q25" s="41"/>
      <c r="R25" s="85"/>
      <c r="S25" s="41"/>
      <c r="T25" s="54"/>
      <c r="U25" s="54"/>
    </row>
    <row r="26" spans="2:21" ht="11.25" customHeight="1" x14ac:dyDescent="0.3">
      <c r="B26" s="175"/>
      <c r="C26" s="72"/>
      <c r="D26" s="71"/>
      <c r="E26" s="71"/>
      <c r="F26" s="71"/>
      <c r="G26" s="9"/>
      <c r="H26" s="17"/>
      <c r="I26" s="9"/>
      <c r="J26" s="24"/>
      <c r="K26" s="50"/>
      <c r="L26" s="196"/>
      <c r="M26" s="77"/>
      <c r="N26" s="2"/>
      <c r="O26" s="10"/>
      <c r="P26" s="10"/>
      <c r="Q26" s="7"/>
      <c r="R26" s="15"/>
      <c r="S26" s="7"/>
      <c r="T26" s="19"/>
      <c r="U26" s="22"/>
    </row>
    <row r="27" spans="2:21" ht="11.25" customHeight="1" x14ac:dyDescent="0.3">
      <c r="B27" s="175"/>
      <c r="C27" s="72"/>
      <c r="D27" s="71"/>
      <c r="E27" s="71"/>
      <c r="F27" s="71"/>
      <c r="G27" s="9"/>
      <c r="H27" s="17"/>
      <c r="I27" s="9"/>
      <c r="J27" s="24"/>
      <c r="K27" s="50"/>
      <c r="L27" s="197"/>
      <c r="M27" s="72"/>
      <c r="N27" s="3"/>
      <c r="O27" s="33"/>
      <c r="P27" s="33"/>
      <c r="Q27" s="9"/>
      <c r="R27" s="17"/>
      <c r="S27" s="9"/>
      <c r="T27" s="11"/>
      <c r="U27" s="24"/>
    </row>
    <row r="28" spans="2:21" ht="11.25" customHeight="1" x14ac:dyDescent="0.3">
      <c r="B28" s="175"/>
      <c r="C28" s="72"/>
      <c r="D28" s="3"/>
      <c r="E28" s="3"/>
      <c r="F28" s="3"/>
      <c r="G28" s="9"/>
      <c r="H28" s="17"/>
      <c r="I28" s="9"/>
      <c r="J28" s="24"/>
      <c r="K28" s="50"/>
      <c r="L28" s="197"/>
      <c r="M28" s="72"/>
      <c r="N28" s="3"/>
      <c r="O28" s="33"/>
      <c r="P28" s="33"/>
      <c r="Q28" s="9"/>
      <c r="R28" s="17"/>
      <c r="S28" s="9"/>
      <c r="T28" s="11"/>
      <c r="U28" s="24"/>
    </row>
    <row r="29" spans="2:21" ht="11.25" customHeight="1" x14ac:dyDescent="0.3">
      <c r="B29" s="175"/>
      <c r="C29" s="72"/>
      <c r="D29" s="3"/>
      <c r="E29" s="3"/>
      <c r="F29" s="3"/>
      <c r="G29" s="9"/>
      <c r="H29" s="17"/>
      <c r="I29" s="9"/>
      <c r="J29" s="24"/>
      <c r="K29" s="50"/>
      <c r="L29" s="197"/>
      <c r="M29" s="72"/>
      <c r="N29" s="3"/>
      <c r="O29" s="33"/>
      <c r="P29" s="33"/>
      <c r="Q29" s="9"/>
      <c r="R29" s="17"/>
      <c r="S29" s="9"/>
      <c r="T29" s="11"/>
      <c r="U29" s="24"/>
    </row>
    <row r="30" spans="2:21" ht="11.25" customHeight="1" x14ac:dyDescent="0.3">
      <c r="B30" s="175"/>
      <c r="C30" s="72"/>
      <c r="D30" s="3"/>
      <c r="E30" s="3"/>
      <c r="F30" s="3"/>
      <c r="G30" s="9"/>
      <c r="H30" s="17"/>
      <c r="I30" s="9"/>
      <c r="J30" s="24"/>
      <c r="K30" s="50"/>
      <c r="L30" s="197"/>
      <c r="M30" s="8"/>
      <c r="N30" s="33"/>
      <c r="O30" s="33"/>
      <c r="P30" s="33"/>
      <c r="Q30" s="9"/>
      <c r="R30" s="17"/>
      <c r="S30" s="9"/>
      <c r="T30" s="11"/>
      <c r="U30" s="24"/>
    </row>
    <row r="31" spans="2:21" ht="11.25" customHeight="1" x14ac:dyDescent="0.3">
      <c r="B31" s="175"/>
      <c r="C31" s="72"/>
      <c r="D31" s="3"/>
      <c r="E31" s="3"/>
      <c r="F31" s="3"/>
      <c r="G31" s="9"/>
      <c r="H31" s="17"/>
      <c r="I31" s="9"/>
      <c r="J31" s="24"/>
      <c r="K31" s="50"/>
      <c r="L31" s="197"/>
      <c r="M31" s="8"/>
      <c r="N31" s="33"/>
      <c r="O31" s="33"/>
      <c r="P31" s="33"/>
      <c r="Q31" s="9"/>
      <c r="R31" s="17"/>
      <c r="S31" s="9"/>
      <c r="T31" s="11"/>
      <c r="U31" s="24"/>
    </row>
    <row r="32" spans="2:21" ht="11.25" customHeight="1" x14ac:dyDescent="0.3">
      <c r="B32" s="175"/>
      <c r="C32" s="72"/>
      <c r="D32" s="3"/>
      <c r="E32" s="3"/>
      <c r="F32" s="3"/>
      <c r="G32" s="9"/>
      <c r="H32" s="17"/>
      <c r="I32" s="9"/>
      <c r="J32" s="24"/>
      <c r="K32" s="50"/>
      <c r="L32" s="197"/>
      <c r="M32" s="8"/>
      <c r="N32" s="33"/>
      <c r="O32" s="33"/>
      <c r="P32" s="33"/>
      <c r="Q32" s="9"/>
      <c r="R32" s="17"/>
      <c r="S32" s="9"/>
      <c r="T32" s="11"/>
      <c r="U32" s="24"/>
    </row>
    <row r="33" spans="2:21" ht="11.25" customHeight="1" x14ac:dyDescent="0.3">
      <c r="B33" s="175"/>
      <c r="C33" s="72"/>
      <c r="D33" s="71"/>
      <c r="E33" s="71"/>
      <c r="F33" s="71"/>
      <c r="G33" s="9"/>
      <c r="H33" s="17"/>
      <c r="I33" s="9"/>
      <c r="J33" s="24"/>
      <c r="K33" s="50"/>
      <c r="L33" s="197"/>
      <c r="M33" s="8"/>
      <c r="N33" s="33"/>
      <c r="O33" s="33"/>
      <c r="P33" s="33"/>
      <c r="Q33" s="9"/>
      <c r="R33" s="17"/>
      <c r="S33" s="9"/>
      <c r="T33" s="11"/>
      <c r="U33" s="24"/>
    </row>
    <row r="34" spans="2:21" ht="11.25" customHeight="1" x14ac:dyDescent="0.3">
      <c r="B34" s="175"/>
      <c r="C34" s="72"/>
      <c r="D34" s="71"/>
      <c r="E34" s="71"/>
      <c r="F34" s="71"/>
      <c r="G34" s="9"/>
      <c r="H34" s="17"/>
      <c r="I34" s="9"/>
      <c r="J34" s="24"/>
      <c r="K34" s="50"/>
      <c r="L34" s="198"/>
      <c r="M34" s="12"/>
      <c r="N34" s="84"/>
      <c r="O34" s="84"/>
      <c r="P34" s="84"/>
      <c r="Q34" s="27"/>
      <c r="R34" s="28"/>
      <c r="S34" s="27"/>
      <c r="T34" s="14"/>
      <c r="U34" s="20"/>
    </row>
    <row r="35" spans="2:21" ht="11.25" customHeight="1" x14ac:dyDescent="0.35">
      <c r="B35" s="175"/>
      <c r="C35" s="72"/>
      <c r="D35" s="71"/>
      <c r="E35" s="71"/>
      <c r="F35" s="71"/>
      <c r="G35" s="9"/>
      <c r="H35" s="17"/>
      <c r="I35" s="9"/>
      <c r="J35" s="24"/>
      <c r="K35" s="50"/>
      <c r="L35" s="57"/>
      <c r="Q35" s="41"/>
      <c r="R35" s="85"/>
      <c r="S35" s="41"/>
      <c r="T35" s="35"/>
    </row>
    <row r="36" spans="2:21" ht="11.25" customHeight="1" x14ac:dyDescent="0.35">
      <c r="B36" s="175"/>
      <c r="C36" s="72"/>
      <c r="D36" s="71"/>
      <c r="E36" s="71"/>
      <c r="F36" s="71"/>
      <c r="G36" s="9"/>
      <c r="H36" s="17"/>
      <c r="I36" s="9"/>
      <c r="J36" s="24"/>
      <c r="K36" s="50"/>
      <c r="L36" s="199"/>
      <c r="M36" s="77"/>
      <c r="N36" s="74"/>
      <c r="O36" s="32"/>
      <c r="P36" s="32"/>
      <c r="Q36" s="29"/>
      <c r="R36" s="30"/>
      <c r="S36" s="29"/>
      <c r="T36" s="16"/>
      <c r="U36" s="25"/>
    </row>
    <row r="37" spans="2:21" ht="11.25" customHeight="1" x14ac:dyDescent="0.35">
      <c r="B37" s="175"/>
      <c r="C37" s="8"/>
      <c r="D37" s="71"/>
      <c r="E37" s="33"/>
      <c r="F37" s="33"/>
      <c r="G37" s="9"/>
      <c r="H37" s="17"/>
      <c r="I37" s="9"/>
      <c r="J37" s="24"/>
      <c r="K37" s="50"/>
      <c r="L37" s="197"/>
      <c r="M37" s="78"/>
      <c r="N37" s="3"/>
      <c r="O37" s="33"/>
      <c r="P37" s="33"/>
      <c r="Q37" s="82"/>
      <c r="R37" s="5"/>
      <c r="S37" s="17"/>
      <c r="T37" s="23"/>
      <c r="U37" s="26"/>
    </row>
    <row r="38" spans="2:21" ht="11.25" customHeight="1" x14ac:dyDescent="0.35">
      <c r="B38" s="175"/>
      <c r="C38" s="8"/>
      <c r="D38" s="173"/>
      <c r="E38" s="173"/>
      <c r="F38" s="173"/>
      <c r="G38" s="9"/>
      <c r="H38" s="17"/>
      <c r="I38" s="9"/>
      <c r="J38" s="24"/>
      <c r="K38" s="50"/>
      <c r="L38" s="197"/>
      <c r="M38" s="78"/>
      <c r="N38" s="3"/>
      <c r="O38" s="33"/>
      <c r="P38" s="33"/>
      <c r="Q38" s="82"/>
      <c r="R38" s="5"/>
      <c r="S38" s="17"/>
      <c r="T38" s="23"/>
      <c r="U38" s="26"/>
    </row>
    <row r="39" spans="2:21" ht="11.25" customHeight="1" x14ac:dyDescent="0.35">
      <c r="B39" s="176"/>
      <c r="C39" s="12"/>
      <c r="D39" s="178"/>
      <c r="E39" s="178"/>
      <c r="F39" s="178"/>
      <c r="G39" s="27"/>
      <c r="H39" s="13"/>
      <c r="I39" s="27"/>
      <c r="J39" s="20"/>
      <c r="K39" s="50"/>
      <c r="L39" s="197"/>
      <c r="M39" s="78"/>
      <c r="N39" s="3"/>
      <c r="O39" s="33"/>
      <c r="P39" s="33"/>
      <c r="Q39" s="82"/>
      <c r="R39" s="5"/>
      <c r="S39" s="17"/>
      <c r="T39" s="23"/>
      <c r="U39" s="26"/>
    </row>
    <row r="40" spans="2:21" ht="11.25" customHeight="1" x14ac:dyDescent="0.35">
      <c r="B40" s="41"/>
      <c r="G40" s="41"/>
      <c r="H40" s="85"/>
      <c r="I40" s="41"/>
      <c r="J40" s="85"/>
      <c r="K40" s="50"/>
      <c r="L40" s="197"/>
      <c r="M40" s="78"/>
      <c r="N40" s="76"/>
      <c r="O40" s="33"/>
      <c r="P40" s="33"/>
      <c r="Q40" s="82"/>
      <c r="R40" s="5"/>
      <c r="S40" s="9"/>
      <c r="T40" s="23"/>
      <c r="U40" s="26"/>
    </row>
    <row r="41" spans="2:21" ht="11.25" customHeight="1" x14ac:dyDescent="0.35">
      <c r="B41" s="174"/>
      <c r="C41" s="77"/>
      <c r="D41" s="2"/>
      <c r="E41" s="32"/>
      <c r="F41" s="32"/>
      <c r="G41" s="7"/>
      <c r="H41" s="15"/>
      <c r="I41" s="7"/>
      <c r="J41" s="22"/>
      <c r="K41" s="50"/>
      <c r="L41" s="197"/>
      <c r="M41" s="78"/>
      <c r="N41" s="3"/>
      <c r="O41" s="33"/>
      <c r="P41" s="33"/>
      <c r="Q41" s="82"/>
      <c r="R41" s="5"/>
      <c r="S41" s="9"/>
      <c r="T41" s="23"/>
      <c r="U41" s="26"/>
    </row>
    <row r="42" spans="2:21" ht="11.25" customHeight="1" x14ac:dyDescent="0.35">
      <c r="B42" s="175"/>
      <c r="C42" s="72"/>
      <c r="D42" s="3"/>
      <c r="E42" s="33"/>
      <c r="F42" s="33"/>
      <c r="G42" s="9"/>
      <c r="H42" s="17"/>
      <c r="I42" s="9"/>
      <c r="J42" s="24"/>
      <c r="K42" s="50"/>
      <c r="L42" s="197"/>
      <c r="M42" s="78"/>
      <c r="N42" s="3"/>
      <c r="O42" s="33"/>
      <c r="P42" s="33"/>
      <c r="Q42" s="82"/>
      <c r="R42" s="5"/>
      <c r="S42" s="9"/>
      <c r="T42" s="23"/>
      <c r="U42" s="26"/>
    </row>
    <row r="43" spans="2:21" ht="11.25" customHeight="1" x14ac:dyDescent="0.35">
      <c r="B43" s="175"/>
      <c r="C43" s="72"/>
      <c r="D43" s="3"/>
      <c r="E43" s="33"/>
      <c r="F43" s="33"/>
      <c r="G43" s="9"/>
      <c r="H43" s="17"/>
      <c r="I43" s="9"/>
      <c r="J43" s="24"/>
      <c r="L43" s="197"/>
      <c r="M43" s="72"/>
      <c r="N43" s="3"/>
      <c r="O43" s="33"/>
      <c r="P43" s="33"/>
      <c r="Q43" s="82"/>
      <c r="R43" s="5"/>
      <c r="S43" s="17"/>
      <c r="T43" s="23"/>
      <c r="U43" s="26"/>
    </row>
    <row r="44" spans="2:21" ht="11.25" customHeight="1" x14ac:dyDescent="0.35">
      <c r="B44" s="175"/>
      <c r="C44" s="72"/>
      <c r="D44" s="3"/>
      <c r="E44" s="33"/>
      <c r="F44" s="33"/>
      <c r="G44" s="9"/>
      <c r="H44" s="17"/>
      <c r="I44" s="9"/>
      <c r="J44" s="24"/>
      <c r="L44" s="197"/>
      <c r="M44" s="72"/>
      <c r="N44" s="3"/>
      <c r="O44" s="33"/>
      <c r="P44" s="33"/>
      <c r="Q44" s="82"/>
      <c r="R44" s="5"/>
      <c r="S44" s="17"/>
      <c r="T44" s="23"/>
      <c r="U44" s="26"/>
    </row>
    <row r="45" spans="2:21" ht="11.25" customHeight="1" x14ac:dyDescent="0.35">
      <c r="B45" s="175"/>
      <c r="C45" s="72"/>
      <c r="D45" s="3"/>
      <c r="E45" s="33"/>
      <c r="F45" s="33"/>
      <c r="G45" s="9"/>
      <c r="H45" s="17"/>
      <c r="I45" s="9"/>
      <c r="J45" s="24"/>
      <c r="L45" s="197"/>
      <c r="M45" s="72"/>
      <c r="N45" s="1"/>
      <c r="O45" s="33"/>
      <c r="P45" s="33"/>
      <c r="Q45" s="82"/>
      <c r="R45" s="5"/>
      <c r="S45" s="9"/>
      <c r="T45" s="23"/>
      <c r="U45" s="26"/>
    </row>
    <row r="46" spans="2:21" ht="11.25" customHeight="1" x14ac:dyDescent="0.35">
      <c r="B46" s="175"/>
      <c r="C46" s="72"/>
      <c r="D46" s="3"/>
      <c r="E46" s="33"/>
      <c r="F46" s="33"/>
      <c r="G46" s="9"/>
      <c r="H46" s="17"/>
      <c r="I46" s="9"/>
      <c r="J46" s="24"/>
      <c r="L46" s="197"/>
      <c r="M46" s="72"/>
      <c r="N46" s="3"/>
      <c r="O46" s="6"/>
      <c r="P46" s="6"/>
      <c r="Q46" s="82"/>
      <c r="R46" s="5"/>
      <c r="S46" s="9"/>
      <c r="T46" s="23"/>
      <c r="U46" s="26"/>
    </row>
    <row r="47" spans="2:21" ht="11.25" customHeight="1" x14ac:dyDescent="0.35">
      <c r="B47" s="175"/>
      <c r="C47" s="72"/>
      <c r="D47" s="1"/>
      <c r="E47" s="6"/>
      <c r="F47" s="6"/>
      <c r="G47" s="9"/>
      <c r="H47" s="17"/>
      <c r="I47" s="9"/>
      <c r="J47" s="24"/>
      <c r="L47" s="197"/>
      <c r="M47" s="72"/>
      <c r="N47" s="3"/>
      <c r="O47" s="33"/>
      <c r="P47" s="33"/>
      <c r="Q47" s="82"/>
      <c r="R47" s="5"/>
      <c r="S47" s="9"/>
      <c r="T47" s="23"/>
      <c r="U47" s="26"/>
    </row>
    <row r="48" spans="2:21" ht="11.25" customHeight="1" x14ac:dyDescent="0.35">
      <c r="B48" s="175"/>
      <c r="C48" s="72"/>
      <c r="D48" s="1"/>
      <c r="E48" s="6"/>
      <c r="F48" s="6"/>
      <c r="G48" s="9"/>
      <c r="H48" s="17"/>
      <c r="I48" s="9"/>
      <c r="J48" s="24"/>
      <c r="L48" s="197"/>
      <c r="M48" s="72"/>
      <c r="N48" s="3"/>
      <c r="O48" s="6"/>
      <c r="P48" s="6"/>
      <c r="Q48" s="82"/>
      <c r="R48" s="5"/>
      <c r="S48" s="17"/>
      <c r="T48" s="23"/>
      <c r="U48" s="26"/>
    </row>
    <row r="49" spans="2:21" ht="11.25" customHeight="1" x14ac:dyDescent="0.35">
      <c r="B49" s="175"/>
      <c r="C49" s="72"/>
      <c r="D49" s="3"/>
      <c r="E49" s="6"/>
      <c r="F49" s="6"/>
      <c r="G49" s="9"/>
      <c r="H49" s="17"/>
      <c r="I49" s="9"/>
      <c r="J49" s="24"/>
      <c r="L49" s="197"/>
      <c r="M49" s="72"/>
      <c r="N49" s="3"/>
      <c r="O49" s="33"/>
      <c r="P49" s="33"/>
      <c r="Q49" s="82"/>
      <c r="R49" s="5"/>
      <c r="S49" s="9"/>
      <c r="T49" s="23"/>
      <c r="U49" s="26"/>
    </row>
    <row r="50" spans="2:21" ht="11.25" customHeight="1" x14ac:dyDescent="0.35">
      <c r="B50" s="175"/>
      <c r="C50" s="72"/>
      <c r="D50" s="3"/>
      <c r="E50" s="6"/>
      <c r="F50" s="6"/>
      <c r="G50" s="9"/>
      <c r="H50" s="17"/>
      <c r="I50" s="9"/>
      <c r="J50" s="24"/>
      <c r="L50" s="197"/>
      <c r="M50" s="73"/>
      <c r="N50" s="3"/>
      <c r="O50" s="33"/>
      <c r="P50" s="33"/>
      <c r="Q50" s="82"/>
      <c r="R50" s="5"/>
      <c r="S50" s="9"/>
      <c r="T50" s="23"/>
      <c r="U50" s="26"/>
    </row>
    <row r="51" spans="2:21" ht="11.25" customHeight="1" x14ac:dyDescent="0.35">
      <c r="B51" s="175"/>
      <c r="C51" s="72"/>
      <c r="D51" s="3"/>
      <c r="E51" s="6"/>
      <c r="F51" s="6"/>
      <c r="G51" s="9"/>
      <c r="H51" s="17"/>
      <c r="I51" s="9"/>
      <c r="J51" s="24"/>
      <c r="L51" s="197"/>
      <c r="M51" s="72"/>
      <c r="N51" s="4"/>
      <c r="O51" s="33"/>
      <c r="P51" s="33"/>
      <c r="Q51" s="82"/>
      <c r="R51" s="5"/>
      <c r="S51" s="9"/>
      <c r="T51" s="23"/>
      <c r="U51" s="26"/>
    </row>
    <row r="52" spans="2:21" ht="11.25" customHeight="1" x14ac:dyDescent="0.35">
      <c r="B52" s="175"/>
      <c r="C52" s="72"/>
      <c r="D52" s="3"/>
      <c r="E52" s="6"/>
      <c r="F52" s="6"/>
      <c r="G52" s="9"/>
      <c r="H52" s="17"/>
      <c r="I52" s="9"/>
      <c r="J52" s="24"/>
      <c r="L52" s="197"/>
      <c r="M52" s="79"/>
      <c r="N52" s="4"/>
      <c r="O52" s="33"/>
      <c r="P52" s="33"/>
      <c r="Q52" s="82"/>
      <c r="R52" s="5"/>
      <c r="S52" s="9"/>
      <c r="T52" s="23"/>
      <c r="U52" s="26"/>
    </row>
    <row r="53" spans="2:21" ht="11.25" customHeight="1" x14ac:dyDescent="0.35">
      <c r="B53" s="175"/>
      <c r="C53" s="72"/>
      <c r="D53" s="3"/>
      <c r="E53" s="6"/>
      <c r="F53" s="6"/>
      <c r="G53" s="9"/>
      <c r="H53" s="17"/>
      <c r="I53" s="9"/>
      <c r="J53" s="24"/>
      <c r="L53" s="197"/>
      <c r="M53" s="80"/>
      <c r="N53" s="33"/>
      <c r="O53" s="33"/>
      <c r="P53" s="33"/>
      <c r="Q53" s="82"/>
      <c r="R53" s="5"/>
      <c r="S53" s="9"/>
      <c r="T53" s="23"/>
      <c r="U53" s="26"/>
    </row>
    <row r="54" spans="2:21" ht="11.25" customHeight="1" x14ac:dyDescent="0.35">
      <c r="B54" s="175"/>
      <c r="C54" s="72"/>
      <c r="D54" s="3"/>
      <c r="E54" s="33"/>
      <c r="F54" s="33"/>
      <c r="G54" s="9"/>
      <c r="H54" s="17"/>
      <c r="I54" s="9"/>
      <c r="J54" s="24"/>
      <c r="L54" s="197"/>
      <c r="M54" s="8"/>
      <c r="N54" s="33"/>
      <c r="O54" s="33"/>
      <c r="P54" s="33"/>
      <c r="Q54" s="9"/>
      <c r="R54" s="5"/>
      <c r="S54" s="9"/>
      <c r="T54" s="23"/>
      <c r="U54" s="26"/>
    </row>
    <row r="55" spans="2:21" ht="11.25" customHeight="1" x14ac:dyDescent="0.35">
      <c r="B55" s="175"/>
      <c r="C55" s="72"/>
      <c r="D55" s="3"/>
      <c r="E55" s="33"/>
      <c r="F55" s="33"/>
      <c r="G55" s="9"/>
      <c r="H55" s="17"/>
      <c r="I55" s="9"/>
      <c r="J55" s="24"/>
      <c r="L55" s="197"/>
      <c r="M55" s="8"/>
      <c r="N55" s="33"/>
      <c r="O55" s="33"/>
      <c r="P55" s="33"/>
      <c r="Q55" s="9"/>
      <c r="R55" s="5"/>
      <c r="S55" s="9"/>
      <c r="T55" s="23"/>
      <c r="U55" s="26"/>
    </row>
    <row r="56" spans="2:21" ht="11.25" customHeight="1" x14ac:dyDescent="0.35">
      <c r="B56" s="175"/>
      <c r="C56" s="72"/>
      <c r="D56" s="3"/>
      <c r="E56" s="33"/>
      <c r="F56" s="33"/>
      <c r="G56" s="9"/>
      <c r="H56" s="17"/>
      <c r="I56" s="9"/>
      <c r="J56" s="24"/>
      <c r="L56" s="197"/>
      <c r="M56" s="8"/>
      <c r="N56" s="83"/>
      <c r="O56" s="83"/>
      <c r="P56" s="83"/>
      <c r="Q56" s="9"/>
      <c r="R56" s="5"/>
      <c r="S56" s="9"/>
      <c r="T56" s="23"/>
      <c r="U56" s="26"/>
    </row>
    <row r="57" spans="2:21" ht="11.25" customHeight="1" x14ac:dyDescent="0.35">
      <c r="B57" s="175"/>
      <c r="C57" s="72"/>
      <c r="D57" s="3"/>
      <c r="E57" s="33"/>
      <c r="F57" s="33"/>
      <c r="G57" s="9"/>
      <c r="H57" s="17"/>
      <c r="I57" s="9"/>
      <c r="J57" s="24"/>
      <c r="L57" s="197"/>
      <c r="M57" s="8"/>
      <c r="N57" s="33"/>
      <c r="O57" s="33"/>
      <c r="P57" s="33"/>
      <c r="Q57" s="9"/>
      <c r="R57" s="5"/>
      <c r="S57" s="9"/>
      <c r="T57" s="23"/>
      <c r="U57" s="26"/>
    </row>
    <row r="58" spans="2:21" ht="11.25" customHeight="1" x14ac:dyDescent="0.35">
      <c r="B58" s="175"/>
      <c r="C58" s="72"/>
      <c r="D58" s="3"/>
      <c r="E58" s="33"/>
      <c r="F58" s="33"/>
      <c r="G58" s="9"/>
      <c r="H58" s="17"/>
      <c r="I58" s="9"/>
      <c r="J58" s="24"/>
      <c r="L58" s="197"/>
      <c r="M58" s="8"/>
      <c r="N58" s="83"/>
      <c r="O58" s="83"/>
      <c r="P58" s="83"/>
      <c r="Q58" s="9"/>
      <c r="R58" s="5"/>
      <c r="S58" s="9"/>
      <c r="T58" s="23"/>
      <c r="U58" s="26"/>
    </row>
    <row r="59" spans="2:21" ht="11.25" customHeight="1" x14ac:dyDescent="0.35">
      <c r="B59" s="175"/>
      <c r="C59" s="72"/>
      <c r="D59" s="3"/>
      <c r="E59" s="33"/>
      <c r="F59" s="33"/>
      <c r="G59" s="9"/>
      <c r="H59" s="17"/>
      <c r="I59" s="9"/>
      <c r="J59" s="24"/>
      <c r="L59" s="198"/>
      <c r="M59" s="12"/>
      <c r="N59" s="84"/>
      <c r="O59" s="84"/>
      <c r="P59" s="84"/>
      <c r="Q59" s="27"/>
      <c r="R59" s="31"/>
      <c r="S59" s="27"/>
      <c r="T59" s="18"/>
      <c r="U59" s="21"/>
    </row>
    <row r="60" spans="2:21" ht="11.25" customHeight="1" x14ac:dyDescent="0.35">
      <c r="B60" s="175"/>
      <c r="C60" s="8"/>
      <c r="D60" s="33"/>
      <c r="E60" s="33"/>
      <c r="F60" s="33"/>
      <c r="G60" s="9"/>
      <c r="H60" s="17"/>
      <c r="I60" s="9"/>
      <c r="J60" s="24"/>
      <c r="Q60" s="41"/>
      <c r="R60" s="42"/>
      <c r="S60" s="41"/>
      <c r="U60" s="42"/>
    </row>
    <row r="61" spans="2:21" ht="11.25" customHeight="1" x14ac:dyDescent="0.3">
      <c r="B61" s="175"/>
      <c r="C61" s="8"/>
      <c r="D61" s="33"/>
      <c r="E61" s="33"/>
      <c r="F61" s="33"/>
      <c r="G61" s="9"/>
      <c r="H61" s="17"/>
      <c r="I61" s="9"/>
      <c r="J61" s="24"/>
      <c r="L61" s="200"/>
      <c r="M61" s="77"/>
      <c r="N61" s="2"/>
      <c r="O61" s="32"/>
      <c r="P61" s="32"/>
      <c r="Q61" s="15"/>
      <c r="R61" s="15"/>
      <c r="S61" s="7"/>
      <c r="T61" s="19"/>
      <c r="U61" s="22"/>
    </row>
    <row r="62" spans="2:21" ht="11.25" customHeight="1" x14ac:dyDescent="0.3">
      <c r="B62" s="175"/>
      <c r="C62" s="8"/>
      <c r="D62" s="33"/>
      <c r="E62" s="33"/>
      <c r="F62" s="33"/>
      <c r="G62" s="9"/>
      <c r="H62" s="17"/>
      <c r="I62" s="9"/>
      <c r="J62" s="24"/>
      <c r="L62" s="175"/>
      <c r="M62" s="75"/>
      <c r="N62" s="3"/>
      <c r="O62" s="33"/>
      <c r="P62" s="33"/>
      <c r="Q62" s="17"/>
      <c r="R62" s="17"/>
      <c r="S62" s="9"/>
      <c r="T62" s="11"/>
      <c r="U62" s="24"/>
    </row>
    <row r="63" spans="2:21" ht="11.25" customHeight="1" x14ac:dyDescent="0.3">
      <c r="B63" s="175"/>
      <c r="C63" s="8"/>
      <c r="D63" s="33"/>
      <c r="E63" s="33"/>
      <c r="F63" s="33"/>
      <c r="G63" s="9"/>
      <c r="H63" s="17"/>
      <c r="I63" s="9"/>
      <c r="J63" s="24"/>
      <c r="L63" s="175"/>
      <c r="M63" s="75"/>
      <c r="N63" s="3"/>
      <c r="O63" s="33"/>
      <c r="P63" s="33"/>
      <c r="Q63" s="17"/>
      <c r="R63" s="17"/>
      <c r="S63" s="9"/>
      <c r="T63" s="11"/>
      <c r="U63" s="24"/>
    </row>
    <row r="64" spans="2:21" ht="11.25" customHeight="1" x14ac:dyDescent="0.3">
      <c r="B64" s="177"/>
      <c r="C64" s="12"/>
      <c r="D64" s="178"/>
      <c r="E64" s="178"/>
      <c r="F64" s="178"/>
      <c r="G64" s="27"/>
      <c r="H64" s="28"/>
      <c r="I64" s="27"/>
      <c r="J64" s="20"/>
      <c r="L64" s="175"/>
      <c r="M64" s="75"/>
      <c r="N64" s="3"/>
      <c r="O64" s="33"/>
      <c r="P64" s="33"/>
      <c r="Q64" s="17"/>
      <c r="R64" s="17"/>
      <c r="S64" s="9"/>
      <c r="T64" s="11"/>
      <c r="U64" s="24"/>
    </row>
    <row r="65" spans="2:21" ht="11.25" customHeight="1" x14ac:dyDescent="0.35">
      <c r="B65" s="59"/>
      <c r="G65" s="41"/>
      <c r="H65" s="85"/>
      <c r="I65" s="41"/>
      <c r="J65" s="85"/>
      <c r="L65" s="175"/>
      <c r="M65" s="75"/>
      <c r="N65" s="3"/>
      <c r="O65" s="33"/>
      <c r="P65" s="33"/>
      <c r="Q65" s="17"/>
      <c r="R65" s="17"/>
      <c r="S65" s="9"/>
      <c r="T65" s="11"/>
      <c r="U65" s="24"/>
    </row>
    <row r="66" spans="2:21" ht="11.25" customHeight="1" x14ac:dyDescent="0.3">
      <c r="B66" s="174"/>
      <c r="C66" s="77"/>
      <c r="D66" s="2"/>
      <c r="E66" s="32"/>
      <c r="F66" s="32"/>
      <c r="G66" s="7"/>
      <c r="H66" s="15"/>
      <c r="I66" s="7"/>
      <c r="J66" s="22"/>
      <c r="L66" s="175"/>
      <c r="M66" s="75"/>
      <c r="N66" s="3"/>
      <c r="O66" s="33"/>
      <c r="P66" s="33"/>
      <c r="Q66" s="17"/>
      <c r="R66" s="17"/>
      <c r="S66" s="9"/>
      <c r="T66" s="11"/>
      <c r="U66" s="24"/>
    </row>
    <row r="67" spans="2:21" ht="11.25" customHeight="1" x14ac:dyDescent="0.3">
      <c r="B67" s="175"/>
      <c r="C67" s="72"/>
      <c r="D67" s="3"/>
      <c r="E67" s="33"/>
      <c r="F67" s="33"/>
      <c r="G67" s="9"/>
      <c r="H67" s="17"/>
      <c r="I67" s="9"/>
      <c r="J67" s="24"/>
      <c r="L67" s="175"/>
      <c r="M67" s="81"/>
      <c r="N67" s="3"/>
      <c r="O67" s="33"/>
      <c r="P67" s="33"/>
      <c r="Q67" s="17"/>
      <c r="R67" s="17"/>
      <c r="S67" s="9"/>
      <c r="T67" s="11"/>
      <c r="U67" s="24"/>
    </row>
    <row r="68" spans="2:21" ht="11.25" customHeight="1" x14ac:dyDescent="0.3">
      <c r="B68" s="175"/>
      <c r="C68" s="72"/>
      <c r="D68" s="3"/>
      <c r="E68" s="33"/>
      <c r="F68" s="33"/>
      <c r="G68" s="9"/>
      <c r="H68" s="17"/>
      <c r="I68" s="9"/>
      <c r="J68" s="24"/>
      <c r="L68" s="175"/>
      <c r="M68" s="72"/>
      <c r="N68" s="3"/>
      <c r="O68" s="33"/>
      <c r="P68" s="33"/>
      <c r="Q68" s="17"/>
      <c r="R68" s="17"/>
      <c r="S68" s="9"/>
      <c r="T68" s="11"/>
      <c r="U68" s="24"/>
    </row>
    <row r="69" spans="2:21" ht="11.25" customHeight="1" x14ac:dyDescent="0.3">
      <c r="B69" s="175"/>
      <c r="C69" s="72"/>
      <c r="D69" s="3"/>
      <c r="E69" s="33"/>
      <c r="F69" s="33"/>
      <c r="G69" s="9"/>
      <c r="H69" s="17"/>
      <c r="I69" s="9"/>
      <c r="J69" s="24"/>
      <c r="L69" s="175"/>
      <c r="M69" s="8"/>
      <c r="N69" s="33"/>
      <c r="O69" s="33"/>
      <c r="P69" s="33"/>
      <c r="Q69" s="17"/>
      <c r="R69" s="17"/>
      <c r="S69" s="9"/>
      <c r="T69" s="11"/>
      <c r="U69" s="24"/>
    </row>
    <row r="70" spans="2:21" ht="11.25" customHeight="1" x14ac:dyDescent="0.3">
      <c r="B70" s="175"/>
      <c r="C70" s="72"/>
      <c r="D70" s="3"/>
      <c r="E70" s="33"/>
      <c r="F70" s="33"/>
      <c r="G70" s="9"/>
      <c r="H70" s="17"/>
      <c r="I70" s="9"/>
      <c r="J70" s="24"/>
      <c r="L70" s="175"/>
      <c r="M70" s="8"/>
      <c r="N70" s="33"/>
      <c r="O70" s="33"/>
      <c r="P70" s="33"/>
      <c r="Q70" s="17"/>
      <c r="R70" s="17"/>
      <c r="S70" s="9"/>
      <c r="T70" s="11"/>
      <c r="U70" s="24"/>
    </row>
    <row r="71" spans="2:21" ht="11.25" customHeight="1" x14ac:dyDescent="0.3">
      <c r="B71" s="175"/>
      <c r="C71" s="72"/>
      <c r="D71" s="3"/>
      <c r="E71" s="33"/>
      <c r="F71" s="33"/>
      <c r="G71" s="9"/>
      <c r="H71" s="17"/>
      <c r="I71" s="9"/>
      <c r="J71" s="24"/>
      <c r="L71" s="175"/>
      <c r="M71" s="8"/>
      <c r="N71" s="33"/>
      <c r="O71" s="33"/>
      <c r="P71" s="33"/>
      <c r="Q71" s="17"/>
      <c r="R71" s="17"/>
      <c r="S71" s="9"/>
      <c r="T71" s="11"/>
      <c r="U71" s="24"/>
    </row>
    <row r="72" spans="2:21" ht="11.25" customHeight="1" x14ac:dyDescent="0.3">
      <c r="B72" s="175"/>
      <c r="C72" s="72"/>
      <c r="D72" s="3"/>
      <c r="E72" s="33"/>
      <c r="F72" s="33"/>
      <c r="G72" s="9"/>
      <c r="H72" s="17"/>
      <c r="I72" s="9"/>
      <c r="J72" s="24"/>
      <c r="L72" s="175"/>
      <c r="M72" s="8"/>
      <c r="N72" s="33"/>
      <c r="O72" s="33"/>
      <c r="P72" s="33"/>
      <c r="Q72" s="17"/>
      <c r="R72" s="17"/>
      <c r="S72" s="9"/>
      <c r="T72" s="11"/>
      <c r="U72" s="24"/>
    </row>
    <row r="73" spans="2:21" ht="11.25" customHeight="1" x14ac:dyDescent="0.3">
      <c r="B73" s="177"/>
      <c r="C73" s="12"/>
      <c r="D73" s="178"/>
      <c r="E73" s="178"/>
      <c r="F73" s="178"/>
      <c r="G73" s="27"/>
      <c r="H73" s="28"/>
      <c r="I73" s="27"/>
      <c r="J73" s="20"/>
      <c r="L73" s="175"/>
      <c r="M73" s="8"/>
      <c r="N73" s="33"/>
      <c r="O73" s="33"/>
      <c r="P73" s="33"/>
      <c r="Q73" s="17"/>
      <c r="R73" s="13"/>
      <c r="S73" s="27"/>
      <c r="T73" s="14"/>
      <c r="U73" s="20"/>
    </row>
    <row r="74" spans="2:21" ht="10.5" customHeight="1" x14ac:dyDescent="0.35">
      <c r="B74" s="60"/>
      <c r="C74" s="61"/>
      <c r="D74" s="61"/>
      <c r="E74" s="88"/>
      <c r="F74" s="61"/>
      <c r="G74" s="61"/>
      <c r="H74" s="61"/>
      <c r="I74" s="61"/>
      <c r="J74" s="61"/>
      <c r="L74" s="62"/>
      <c r="M74" s="49"/>
      <c r="N74" s="58"/>
      <c r="O74" s="58"/>
      <c r="P74" s="58"/>
      <c r="Q74" s="49"/>
      <c r="R74" s="49"/>
      <c r="S74" s="48"/>
      <c r="T74" s="55"/>
      <c r="U74" s="49"/>
    </row>
    <row r="75" spans="2:21" ht="11.25" customHeight="1" x14ac:dyDescent="0.35">
      <c r="B75" s="60"/>
      <c r="C75" s="61"/>
      <c r="D75" s="61"/>
      <c r="E75" s="88"/>
      <c r="F75" s="61"/>
      <c r="G75" s="60"/>
      <c r="H75" s="61"/>
      <c r="I75" s="194"/>
      <c r="J75" s="195"/>
      <c r="L75" s="63"/>
      <c r="M75" s="51"/>
      <c r="N75" s="53"/>
      <c r="O75" s="53"/>
      <c r="P75" s="53"/>
      <c r="Q75" s="51"/>
      <c r="R75" s="51"/>
      <c r="S75" s="52"/>
      <c r="T75" s="56"/>
      <c r="U75" s="51"/>
    </row>
    <row r="76" spans="2:21" ht="11.25" customHeight="1" x14ac:dyDescent="0.35">
      <c r="B76" s="60"/>
      <c r="C76" s="61"/>
      <c r="D76" s="61"/>
      <c r="E76" s="88"/>
      <c r="F76" s="61"/>
      <c r="G76" s="60"/>
      <c r="H76" s="61"/>
      <c r="I76" s="194"/>
      <c r="J76" s="195"/>
      <c r="L76" s="63"/>
      <c r="M76" s="51"/>
      <c r="N76" s="53"/>
      <c r="O76" s="53"/>
      <c r="P76" s="53"/>
      <c r="Q76" s="51"/>
      <c r="R76" s="51"/>
      <c r="S76" s="51"/>
      <c r="T76" s="56"/>
      <c r="U76" s="51"/>
    </row>
    <row r="77" spans="2:21" ht="11.25" customHeight="1" x14ac:dyDescent="0.3">
      <c r="B77" s="35"/>
      <c r="G77" s="35"/>
      <c r="I77" s="35"/>
      <c r="J77" s="35"/>
      <c r="Q77" s="35"/>
      <c r="S77" s="35"/>
      <c r="T77" s="35"/>
    </row>
    <row r="78" spans="2:21" ht="11.25" customHeight="1" x14ac:dyDescent="0.3">
      <c r="B78" s="35"/>
      <c r="G78" s="35"/>
      <c r="I78" s="35"/>
      <c r="J78" s="35"/>
      <c r="N78" s="192"/>
      <c r="O78" s="64"/>
      <c r="Q78" s="35"/>
      <c r="S78" s="35"/>
      <c r="T78" s="35"/>
    </row>
    <row r="79" spans="2:21" ht="11.25" customHeight="1" x14ac:dyDescent="0.35">
      <c r="D79" s="65"/>
      <c r="G79" s="35"/>
      <c r="I79" s="35"/>
      <c r="J79" s="35"/>
      <c r="K79" s="66"/>
      <c r="N79" s="193"/>
      <c r="O79" s="64"/>
      <c r="Q79" s="35"/>
      <c r="S79" s="35"/>
      <c r="T79" s="35"/>
    </row>
    <row r="80" spans="2:21" ht="12" customHeight="1" x14ac:dyDescent="0.35">
      <c r="D80" s="65"/>
      <c r="E80" s="67"/>
      <c r="F80" s="66"/>
      <c r="G80" s="56"/>
      <c r="H80" s="68"/>
      <c r="I80" s="35"/>
      <c r="J80" s="35"/>
      <c r="K80" s="66"/>
      <c r="N80" s="193"/>
      <c r="O80" s="64"/>
      <c r="Q80" s="35"/>
      <c r="S80" s="35"/>
      <c r="T80" s="35"/>
    </row>
    <row r="81" spans="4:22" ht="12" customHeight="1" x14ac:dyDescent="0.35">
      <c r="D81" s="65"/>
      <c r="F81" s="66"/>
      <c r="G81" s="56"/>
      <c r="H81" s="68"/>
      <c r="K81" s="66"/>
      <c r="N81" s="193"/>
      <c r="O81" s="64"/>
      <c r="V81" s="36"/>
    </row>
    <row r="82" spans="4:22" ht="12.75" customHeight="1" x14ac:dyDescent="0.35">
      <c r="F82" s="66"/>
      <c r="G82" s="56"/>
      <c r="H82" s="68"/>
      <c r="L82" s="36"/>
      <c r="M82" s="36"/>
      <c r="N82" s="193"/>
      <c r="O82" s="69"/>
      <c r="P82" s="36"/>
      <c r="Q82" s="41"/>
      <c r="R82" s="36"/>
      <c r="S82" s="41"/>
      <c r="V82" s="36"/>
    </row>
    <row r="83" spans="4:22" ht="11.1" customHeight="1" x14ac:dyDescent="0.35">
      <c r="N83" s="64"/>
      <c r="O83" s="64"/>
      <c r="T83" s="41"/>
      <c r="U83" s="36"/>
      <c r="V83" s="36"/>
    </row>
    <row r="84" spans="4:22" ht="11.1" customHeight="1" x14ac:dyDescent="0.35">
      <c r="L84" s="36"/>
      <c r="M84" s="36"/>
      <c r="N84" s="69"/>
      <c r="O84" s="69"/>
      <c r="P84" s="36"/>
      <c r="Q84" s="41"/>
      <c r="R84" s="36"/>
      <c r="S84" s="41"/>
      <c r="T84" s="41"/>
      <c r="U84" s="36"/>
      <c r="V84" s="36"/>
    </row>
    <row r="85" spans="4:22" ht="11.1" customHeight="1" x14ac:dyDescent="0.35">
      <c r="L85" s="36"/>
      <c r="M85" s="36"/>
      <c r="N85" s="36"/>
      <c r="O85" s="36"/>
      <c r="P85" s="36"/>
      <c r="Q85" s="41"/>
      <c r="R85" s="36"/>
      <c r="S85" s="41"/>
      <c r="T85" s="41"/>
      <c r="U85" s="36"/>
      <c r="V85" s="36"/>
    </row>
    <row r="86" spans="4:22" ht="11.1" customHeight="1" x14ac:dyDescent="0.35">
      <c r="L86" s="36"/>
      <c r="M86" s="36"/>
      <c r="N86" s="36"/>
      <c r="O86" s="36"/>
      <c r="P86" s="36"/>
      <c r="Q86" s="41"/>
      <c r="R86" s="36"/>
      <c r="S86" s="41"/>
      <c r="T86" s="41"/>
      <c r="U86" s="36"/>
      <c r="V86" s="36"/>
    </row>
    <row r="87" spans="4:22" ht="11.1" customHeight="1" x14ac:dyDescent="0.35">
      <c r="L87" s="36"/>
      <c r="M87" s="36"/>
      <c r="N87" s="36"/>
      <c r="O87" s="36"/>
      <c r="P87" s="36"/>
      <c r="Q87" s="41"/>
      <c r="R87" s="36"/>
      <c r="S87" s="41"/>
      <c r="T87" s="41"/>
      <c r="U87" s="36"/>
      <c r="V87" s="36"/>
    </row>
    <row r="88" spans="4:22" ht="11.1" customHeight="1" x14ac:dyDescent="0.35">
      <c r="L88" s="36"/>
      <c r="M88" s="36"/>
      <c r="N88" s="36"/>
      <c r="O88" s="36"/>
      <c r="P88" s="36"/>
      <c r="Q88" s="41"/>
      <c r="R88" s="36"/>
      <c r="S88" s="41"/>
      <c r="T88" s="41"/>
      <c r="U88" s="36"/>
      <c r="V88" s="36"/>
    </row>
    <row r="89" spans="4:22" ht="11.1" customHeight="1" x14ac:dyDescent="0.35">
      <c r="L89" s="36"/>
      <c r="M89" s="36"/>
      <c r="N89" s="36"/>
      <c r="O89" s="36"/>
      <c r="P89" s="36"/>
      <c r="Q89" s="41"/>
      <c r="R89" s="36"/>
      <c r="S89" s="41"/>
      <c r="T89" s="41"/>
      <c r="U89" s="36"/>
      <c r="V89" s="36"/>
    </row>
    <row r="90" spans="4:22" ht="11.1" customHeight="1" x14ac:dyDescent="0.35">
      <c r="L90" s="36"/>
      <c r="M90" s="36"/>
      <c r="N90" s="36"/>
      <c r="O90" s="36"/>
      <c r="P90" s="36"/>
      <c r="Q90" s="41"/>
      <c r="R90" s="36"/>
      <c r="S90" s="41"/>
      <c r="T90" s="41"/>
      <c r="U90" s="36"/>
      <c r="V90" s="36"/>
    </row>
    <row r="91" spans="4:22" ht="11.1" customHeight="1" x14ac:dyDescent="0.35">
      <c r="L91" s="36"/>
      <c r="M91" s="36"/>
      <c r="N91" s="36"/>
      <c r="O91" s="36"/>
      <c r="P91" s="36"/>
      <c r="Q91" s="41"/>
      <c r="R91" s="36"/>
      <c r="S91" s="41"/>
      <c r="T91" s="41"/>
      <c r="U91" s="36"/>
      <c r="V91" s="36"/>
    </row>
    <row r="92" spans="4:22" ht="11.1" customHeight="1" x14ac:dyDescent="0.35">
      <c r="L92" s="36"/>
      <c r="M92" s="36"/>
      <c r="N92" s="36"/>
      <c r="O92" s="36"/>
      <c r="P92" s="36"/>
      <c r="Q92" s="41"/>
      <c r="R92" s="36"/>
      <c r="S92" s="41"/>
      <c r="T92" s="41"/>
      <c r="U92" s="36"/>
      <c r="V92" s="36"/>
    </row>
    <row r="93" spans="4:22" ht="9.9499999999999993" customHeight="1" x14ac:dyDescent="0.35">
      <c r="L93" s="36"/>
      <c r="M93" s="36"/>
      <c r="N93" s="36"/>
      <c r="O93" s="36"/>
      <c r="P93" s="36"/>
      <c r="Q93" s="41"/>
      <c r="R93" s="36"/>
      <c r="S93" s="41"/>
      <c r="T93" s="41"/>
      <c r="U93" s="36"/>
      <c r="V93" s="36"/>
    </row>
    <row r="94" spans="4:22" ht="9.9499999999999993" customHeight="1" x14ac:dyDescent="0.35">
      <c r="L94" s="36"/>
      <c r="M94" s="36"/>
      <c r="N94" s="36"/>
      <c r="O94" s="36"/>
      <c r="P94" s="36"/>
      <c r="Q94" s="41"/>
      <c r="R94" s="36"/>
      <c r="S94" s="41"/>
      <c r="T94" s="41"/>
      <c r="U94" s="36"/>
      <c r="V94" s="36"/>
    </row>
    <row r="95" spans="4:22" ht="9.9499999999999993" customHeight="1" x14ac:dyDescent="0.35">
      <c r="L95" s="36"/>
      <c r="M95" s="36"/>
      <c r="N95" s="36"/>
      <c r="O95" s="36"/>
      <c r="P95" s="36"/>
      <c r="Q95" s="41"/>
      <c r="R95" s="36"/>
      <c r="S95" s="41"/>
      <c r="T95" s="41"/>
      <c r="U95" s="36"/>
      <c r="V95" s="36"/>
    </row>
    <row r="96" spans="4:22" ht="9.9499999999999993" customHeight="1" x14ac:dyDescent="0.35">
      <c r="L96" s="36"/>
      <c r="M96" s="36"/>
      <c r="N96" s="36"/>
      <c r="O96" s="36"/>
      <c r="P96" s="36"/>
      <c r="Q96" s="41"/>
      <c r="R96" s="36"/>
      <c r="S96" s="41"/>
      <c r="T96" s="41"/>
      <c r="U96" s="36"/>
      <c r="V96" s="36"/>
    </row>
    <row r="97" spans="12:22" ht="9.9499999999999993" customHeight="1" x14ac:dyDescent="0.35">
      <c r="L97" s="36"/>
      <c r="M97" s="36"/>
      <c r="N97" s="36"/>
      <c r="O97" s="36"/>
      <c r="P97" s="36"/>
      <c r="Q97" s="41"/>
      <c r="R97" s="36"/>
      <c r="S97" s="41"/>
      <c r="T97" s="41"/>
      <c r="U97" s="36"/>
      <c r="V97" s="36"/>
    </row>
    <row r="98" spans="12:22" ht="9.9499999999999993" customHeight="1" x14ac:dyDescent="0.35">
      <c r="L98" s="36"/>
      <c r="M98" s="36"/>
      <c r="N98" s="36"/>
      <c r="O98" s="36"/>
      <c r="P98" s="36"/>
      <c r="Q98" s="41"/>
      <c r="R98" s="36"/>
      <c r="S98" s="41"/>
      <c r="T98" s="41"/>
      <c r="U98" s="36"/>
      <c r="V98" s="36"/>
    </row>
    <row r="99" spans="12:22" ht="9.9499999999999993" customHeight="1" x14ac:dyDescent="0.35">
      <c r="L99" s="36"/>
      <c r="M99" s="36"/>
      <c r="N99" s="36"/>
      <c r="O99" s="36"/>
      <c r="P99" s="36"/>
      <c r="Q99" s="41"/>
      <c r="R99" s="36"/>
      <c r="S99" s="41"/>
      <c r="T99" s="41"/>
      <c r="U99" s="36"/>
      <c r="V99" s="36"/>
    </row>
    <row r="100" spans="12:22" ht="9.9499999999999993" customHeight="1" x14ac:dyDescent="0.35">
      <c r="L100" s="36"/>
      <c r="M100" s="36"/>
      <c r="N100" s="36"/>
      <c r="O100" s="36"/>
      <c r="P100" s="36"/>
      <c r="Q100" s="41"/>
      <c r="R100" s="36"/>
      <c r="S100" s="41"/>
    </row>
    <row r="101" spans="12:22" ht="9.9499999999999993" customHeight="1" x14ac:dyDescent="0.3"/>
    <row r="102" spans="12:22" ht="9.9499999999999993" customHeight="1" x14ac:dyDescent="0.3"/>
    <row r="103" spans="12:22" ht="9.9499999999999993" customHeight="1" x14ac:dyDescent="0.3"/>
    <row r="104" spans="12:22" ht="9.9499999999999993" customHeight="1" x14ac:dyDescent="0.3"/>
    <row r="105" spans="12:22" ht="9.9499999999999993" customHeight="1" x14ac:dyDescent="0.3"/>
    <row r="106" spans="12:22" ht="9.9499999999999993" customHeight="1" x14ac:dyDescent="0.3"/>
    <row r="107" spans="12:22" ht="9.9499999999999993" customHeight="1" x14ac:dyDescent="0.3"/>
    <row r="108" spans="12:22" ht="9.9499999999999993" customHeight="1" x14ac:dyDescent="0.3"/>
    <row r="109" spans="12:22" ht="9.9499999999999993" customHeight="1" x14ac:dyDescent="0.3"/>
    <row r="110" spans="12:22" ht="9.9499999999999993" customHeight="1" x14ac:dyDescent="0.3"/>
    <row r="111" spans="12:22" ht="9.9499999999999993" customHeight="1" x14ac:dyDescent="0.3"/>
    <row r="112" spans="12:22" ht="9.9499999999999993" customHeight="1" x14ac:dyDescent="0.3"/>
    <row r="113" ht="9.9499999999999993" customHeight="1" x14ac:dyDescent="0.3"/>
    <row r="114" ht="9.9499999999999993" customHeight="1" x14ac:dyDescent="0.3"/>
    <row r="115" ht="9.9499999999999993" customHeight="1" x14ac:dyDescent="0.3"/>
    <row r="116" ht="9.9499999999999993" customHeight="1" x14ac:dyDescent="0.3"/>
    <row r="117" ht="9.9499999999999993" customHeight="1" x14ac:dyDescent="0.3"/>
    <row r="118" ht="9.9499999999999993" customHeight="1" x14ac:dyDescent="0.3"/>
    <row r="119" ht="9.9499999999999993" customHeight="1" x14ac:dyDescent="0.3"/>
    <row r="120" ht="9.9499999999999993" customHeight="1" x14ac:dyDescent="0.3"/>
    <row r="121" ht="9.9499999999999993" customHeight="1" x14ac:dyDescent="0.3"/>
    <row r="122" ht="9.9499999999999993" customHeight="1" x14ac:dyDescent="0.3"/>
    <row r="123" ht="9.9499999999999993" customHeight="1" x14ac:dyDescent="0.3"/>
    <row r="124" ht="9.9499999999999993" customHeight="1" x14ac:dyDescent="0.3"/>
    <row r="125" ht="9.9499999999999993" customHeight="1" x14ac:dyDescent="0.3"/>
    <row r="126" ht="9.9499999999999993" customHeight="1" x14ac:dyDescent="0.3"/>
    <row r="127" ht="9.9499999999999993" customHeight="1" x14ac:dyDescent="0.3"/>
    <row r="128" ht="9.9499999999999993" customHeight="1" x14ac:dyDescent="0.3"/>
    <row r="129" ht="9.9499999999999993" customHeight="1" x14ac:dyDescent="0.3"/>
    <row r="130" ht="9.9499999999999993" customHeight="1" x14ac:dyDescent="0.3"/>
    <row r="131" ht="9.9499999999999993" customHeight="1" x14ac:dyDescent="0.3"/>
    <row r="132" ht="9.9499999999999993" customHeight="1" x14ac:dyDescent="0.3"/>
    <row r="133" ht="9.9499999999999993" customHeight="1" x14ac:dyDescent="0.3"/>
    <row r="134" ht="9.9499999999999993" customHeight="1" x14ac:dyDescent="0.3"/>
    <row r="135" ht="9.9499999999999993" customHeight="1" x14ac:dyDescent="0.3"/>
    <row r="136" ht="9.9499999999999993" customHeight="1" x14ac:dyDescent="0.3"/>
    <row r="137" ht="9.9499999999999993" customHeight="1" x14ac:dyDescent="0.3"/>
    <row r="138" ht="9.9499999999999993" customHeight="1" x14ac:dyDescent="0.3"/>
    <row r="139" ht="9.9499999999999993" customHeight="1" x14ac:dyDescent="0.3"/>
    <row r="140" ht="9.9499999999999993" customHeight="1" x14ac:dyDescent="0.3"/>
    <row r="141" ht="9.9499999999999993" customHeight="1" x14ac:dyDescent="0.3"/>
    <row r="142" ht="9.9499999999999993" customHeight="1" x14ac:dyDescent="0.3"/>
    <row r="143" ht="9.9499999999999993" customHeight="1" x14ac:dyDescent="0.3"/>
    <row r="144" ht="9.9499999999999993" customHeight="1" x14ac:dyDescent="0.3"/>
    <row r="145" ht="9.9499999999999993" customHeight="1" x14ac:dyDescent="0.3"/>
    <row r="146" ht="9.9499999999999993" customHeight="1" x14ac:dyDescent="0.3"/>
    <row r="147" ht="9.9499999999999993" customHeight="1" x14ac:dyDescent="0.3"/>
    <row r="148" ht="9.9499999999999993" customHeight="1" x14ac:dyDescent="0.3"/>
    <row r="149" ht="9.9499999999999993" customHeight="1" x14ac:dyDescent="0.3"/>
    <row r="150" ht="9.9499999999999993" customHeight="1" x14ac:dyDescent="0.3"/>
    <row r="151" ht="9.9499999999999993" customHeight="1" x14ac:dyDescent="0.3"/>
    <row r="152" ht="9.9499999999999993" customHeight="1" x14ac:dyDescent="0.3"/>
    <row r="153" ht="9.9499999999999993" customHeight="1" x14ac:dyDescent="0.3"/>
    <row r="154" ht="9.9499999999999993" customHeight="1" x14ac:dyDescent="0.3"/>
    <row r="155" ht="9.9499999999999993" customHeight="1" x14ac:dyDescent="0.3"/>
    <row r="156" ht="9.9499999999999993" customHeight="1" x14ac:dyDescent="0.3"/>
    <row r="157" ht="9.9499999999999993" customHeight="1" x14ac:dyDescent="0.3"/>
    <row r="158" ht="9.9499999999999993" customHeight="1" x14ac:dyDescent="0.3"/>
    <row r="159" ht="9.9499999999999993" customHeight="1" x14ac:dyDescent="0.3"/>
    <row r="160" ht="9.9499999999999993" customHeight="1" x14ac:dyDescent="0.3"/>
    <row r="161" ht="9.9499999999999993" customHeight="1" x14ac:dyDescent="0.3"/>
    <row r="162" ht="9.9499999999999993" customHeight="1" x14ac:dyDescent="0.3"/>
    <row r="163" ht="9.9499999999999993" customHeight="1" x14ac:dyDescent="0.3"/>
    <row r="164" ht="9.9499999999999993" customHeight="1" x14ac:dyDescent="0.3"/>
    <row r="165" ht="9.9499999999999993" customHeight="1" x14ac:dyDescent="0.3"/>
    <row r="166" ht="9.9499999999999993" customHeight="1" x14ac:dyDescent="0.3"/>
    <row r="167" ht="9.9499999999999993" customHeight="1" x14ac:dyDescent="0.3"/>
    <row r="168" ht="9.9499999999999993" customHeight="1" x14ac:dyDescent="0.3"/>
    <row r="169" ht="9.9499999999999993" customHeight="1" x14ac:dyDescent="0.3"/>
    <row r="170" ht="9.9499999999999993" customHeight="1" x14ac:dyDescent="0.3"/>
    <row r="171" ht="9.9499999999999993" customHeight="1" x14ac:dyDescent="0.3"/>
    <row r="172" ht="9.9499999999999993" customHeight="1" x14ac:dyDescent="0.3"/>
    <row r="173" ht="9.9499999999999993" customHeight="1" x14ac:dyDescent="0.3"/>
    <row r="174" ht="9.9499999999999993" customHeight="1" x14ac:dyDescent="0.3"/>
    <row r="175" ht="9.9499999999999993" customHeight="1" x14ac:dyDescent="0.3"/>
    <row r="176" ht="9.9499999999999993" customHeight="1" x14ac:dyDescent="0.3"/>
    <row r="177" ht="9.9499999999999993" customHeight="1" x14ac:dyDescent="0.3"/>
    <row r="178" ht="9.9499999999999993" customHeight="1" x14ac:dyDescent="0.3"/>
    <row r="179" ht="9.9499999999999993" customHeight="1" x14ac:dyDescent="0.3"/>
    <row r="180" ht="9.9499999999999993" customHeight="1" x14ac:dyDescent="0.3"/>
    <row r="181" ht="9.9499999999999993" customHeight="1" x14ac:dyDescent="0.3"/>
    <row r="182" ht="9.9499999999999993" customHeight="1" x14ac:dyDescent="0.3"/>
    <row r="183" ht="9.9499999999999993" customHeight="1" x14ac:dyDescent="0.3"/>
    <row r="184" ht="9.9499999999999993" customHeight="1" x14ac:dyDescent="0.3"/>
    <row r="185" ht="9.9499999999999993" customHeight="1" x14ac:dyDescent="0.3"/>
    <row r="186" ht="9.9499999999999993" customHeight="1" x14ac:dyDescent="0.3"/>
    <row r="187" ht="9.9499999999999993" customHeight="1" x14ac:dyDescent="0.3"/>
    <row r="188" ht="9.9499999999999993" customHeight="1" x14ac:dyDescent="0.3"/>
    <row r="189" ht="9.9499999999999993" customHeight="1" x14ac:dyDescent="0.3"/>
    <row r="190" ht="9.9499999999999993" customHeight="1" x14ac:dyDescent="0.3"/>
    <row r="191" ht="9.9499999999999993" customHeight="1" x14ac:dyDescent="0.3"/>
    <row r="192" ht="9.9499999999999993" customHeight="1" x14ac:dyDescent="0.3"/>
    <row r="193" ht="9.9499999999999993" customHeight="1" x14ac:dyDescent="0.3"/>
    <row r="194" ht="9.9499999999999993" customHeight="1" x14ac:dyDescent="0.3"/>
    <row r="195" ht="9.9499999999999993" customHeight="1" x14ac:dyDescent="0.3"/>
    <row r="196" ht="9.9499999999999993" customHeight="1" x14ac:dyDescent="0.3"/>
    <row r="197" ht="9.9499999999999993" customHeight="1" x14ac:dyDescent="0.3"/>
    <row r="198" ht="9.9499999999999993" customHeight="1" x14ac:dyDescent="0.3"/>
    <row r="199" ht="9.9499999999999993" customHeight="1" x14ac:dyDescent="0.3"/>
    <row r="200" ht="9.9499999999999993" customHeight="1" x14ac:dyDescent="0.3"/>
    <row r="201" ht="9.9499999999999993" customHeight="1" x14ac:dyDescent="0.3"/>
    <row r="202" ht="9.9499999999999993" customHeight="1" x14ac:dyDescent="0.3"/>
    <row r="203" ht="9.9499999999999993" customHeight="1" x14ac:dyDescent="0.3"/>
    <row r="204" ht="9.9499999999999993" customHeight="1" x14ac:dyDescent="0.3"/>
    <row r="205" ht="9.9499999999999993" customHeight="1" x14ac:dyDescent="0.3"/>
    <row r="206" ht="9.9499999999999993" customHeight="1" x14ac:dyDescent="0.3"/>
    <row r="207" ht="9.9499999999999993" customHeight="1" x14ac:dyDescent="0.3"/>
    <row r="208" ht="9.9499999999999993" customHeight="1" x14ac:dyDescent="0.3"/>
    <row r="209" ht="9.9499999999999993" customHeight="1" x14ac:dyDescent="0.3"/>
    <row r="210" ht="9.9499999999999993" customHeight="1" x14ac:dyDescent="0.3"/>
    <row r="211" ht="9.9499999999999993" customHeight="1" x14ac:dyDescent="0.3"/>
    <row r="212" ht="9.9499999999999993" customHeight="1" x14ac:dyDescent="0.3"/>
    <row r="213" ht="9.9499999999999993" customHeight="1" x14ac:dyDescent="0.3"/>
    <row r="214" ht="9.9499999999999993" customHeight="1" x14ac:dyDescent="0.3"/>
    <row r="215" ht="9.9499999999999993" customHeight="1" x14ac:dyDescent="0.3"/>
    <row r="216" ht="9.9499999999999993" customHeight="1" x14ac:dyDescent="0.3"/>
    <row r="217" ht="9.9499999999999993" customHeight="1" x14ac:dyDescent="0.3"/>
    <row r="218" ht="9.9499999999999993" customHeight="1" x14ac:dyDescent="0.3"/>
    <row r="219" ht="9.9499999999999993" customHeight="1" x14ac:dyDescent="0.3"/>
    <row r="220" ht="9.9499999999999993" customHeight="1" x14ac:dyDescent="0.3"/>
    <row r="221" ht="9.9499999999999993" customHeight="1" x14ac:dyDescent="0.3"/>
    <row r="222" ht="9.9499999999999993" customHeight="1" x14ac:dyDescent="0.3"/>
    <row r="223" ht="9.9499999999999993" customHeight="1" x14ac:dyDescent="0.3"/>
    <row r="224" ht="9.9499999999999993" customHeight="1" x14ac:dyDescent="0.3"/>
    <row r="225" ht="9.9499999999999993" customHeight="1" x14ac:dyDescent="0.3"/>
    <row r="226" ht="9.9499999999999993" customHeight="1" x14ac:dyDescent="0.3"/>
    <row r="227" ht="9.9499999999999993" customHeight="1" x14ac:dyDescent="0.3"/>
    <row r="228" ht="9.9499999999999993" customHeight="1" x14ac:dyDescent="0.3"/>
    <row r="229" ht="9.9499999999999993" customHeight="1" x14ac:dyDescent="0.3"/>
    <row r="230" ht="9.9499999999999993" customHeight="1" x14ac:dyDescent="0.3"/>
    <row r="231" ht="9.9499999999999993" customHeight="1" x14ac:dyDescent="0.3"/>
    <row r="232" ht="9.9499999999999993" customHeight="1" x14ac:dyDescent="0.3"/>
    <row r="233" ht="9.9499999999999993" customHeight="1" x14ac:dyDescent="0.3"/>
    <row r="234" ht="9.9499999999999993" customHeight="1" x14ac:dyDescent="0.3"/>
    <row r="235" ht="9.9499999999999993" customHeight="1" x14ac:dyDescent="0.3"/>
    <row r="236" ht="9.9499999999999993" customHeight="1" x14ac:dyDescent="0.3"/>
    <row r="237" ht="9.9499999999999993" customHeight="1" x14ac:dyDescent="0.3"/>
    <row r="238" ht="9.9499999999999993" customHeight="1" x14ac:dyDescent="0.3"/>
    <row r="239" ht="9.9499999999999993" customHeight="1" x14ac:dyDescent="0.3"/>
    <row r="240" ht="9.9499999999999993" customHeight="1" x14ac:dyDescent="0.3"/>
    <row r="241" ht="9.9499999999999993" customHeight="1" x14ac:dyDescent="0.3"/>
    <row r="242" ht="9.9499999999999993" customHeight="1" x14ac:dyDescent="0.3"/>
    <row r="243" ht="9.9499999999999993" customHeight="1" x14ac:dyDescent="0.3"/>
    <row r="244" ht="9.9499999999999993" customHeight="1" x14ac:dyDescent="0.3"/>
    <row r="245" ht="9.9499999999999993" customHeight="1" x14ac:dyDescent="0.3"/>
    <row r="246" ht="9.9499999999999993" customHeight="1" x14ac:dyDescent="0.3"/>
    <row r="247" ht="9.9499999999999993" customHeight="1" x14ac:dyDescent="0.3"/>
    <row r="248" ht="9.9499999999999993" customHeight="1" x14ac:dyDescent="0.3"/>
    <row r="249" ht="9.9499999999999993" customHeight="1" x14ac:dyDescent="0.3"/>
    <row r="250" ht="9.9499999999999993" customHeight="1" x14ac:dyDescent="0.3"/>
    <row r="251" ht="9.9499999999999993" customHeight="1" x14ac:dyDescent="0.3"/>
    <row r="252" ht="9.9499999999999993" customHeight="1" x14ac:dyDescent="0.3"/>
    <row r="253" ht="9.9499999999999993" customHeight="1" x14ac:dyDescent="0.3"/>
    <row r="254" ht="9.9499999999999993" customHeight="1" x14ac:dyDescent="0.3"/>
    <row r="255" ht="9.9499999999999993" customHeight="1" x14ac:dyDescent="0.3"/>
    <row r="256" ht="9.9499999999999993" customHeight="1" x14ac:dyDescent="0.3"/>
    <row r="257" ht="9.9499999999999993" customHeight="1" x14ac:dyDescent="0.3"/>
    <row r="258" ht="9.9499999999999993" customHeight="1" x14ac:dyDescent="0.3"/>
    <row r="259" ht="9.9499999999999993" customHeight="1" x14ac:dyDescent="0.3"/>
    <row r="260" ht="9.9499999999999993" customHeight="1" x14ac:dyDescent="0.3"/>
    <row r="261" ht="9.9499999999999993" customHeight="1" x14ac:dyDescent="0.3"/>
    <row r="262" ht="9.9499999999999993" customHeight="1" x14ac:dyDescent="0.3"/>
    <row r="263" ht="9.9499999999999993" customHeight="1" x14ac:dyDescent="0.3"/>
    <row r="264" ht="9.9499999999999993" customHeight="1" x14ac:dyDescent="0.3"/>
    <row r="265" ht="9.9499999999999993" customHeight="1" x14ac:dyDescent="0.3"/>
    <row r="266" ht="9.9499999999999993" customHeight="1" x14ac:dyDescent="0.3"/>
    <row r="267" ht="9.9499999999999993" customHeight="1" x14ac:dyDescent="0.3"/>
    <row r="268" ht="9.9499999999999993" customHeight="1" x14ac:dyDescent="0.3"/>
    <row r="269" ht="9.9499999999999993" customHeight="1" x14ac:dyDescent="0.3"/>
    <row r="270" ht="9.9499999999999993" customHeight="1" x14ac:dyDescent="0.3"/>
    <row r="271" ht="9.9499999999999993" customHeight="1" x14ac:dyDescent="0.3"/>
    <row r="272" ht="9.9499999999999993" customHeight="1" x14ac:dyDescent="0.3"/>
    <row r="273" ht="9.9499999999999993" customHeight="1" x14ac:dyDescent="0.3"/>
    <row r="274" ht="9.9499999999999993" customHeight="1" x14ac:dyDescent="0.3"/>
    <row r="275" ht="9.9499999999999993" customHeight="1" x14ac:dyDescent="0.3"/>
  </sheetData>
  <mergeCells count="34">
    <mergeCell ref="N78:N82"/>
    <mergeCell ref="D39:F39"/>
    <mergeCell ref="I76:J76"/>
    <mergeCell ref="I75:J75"/>
    <mergeCell ref="L26:L34"/>
    <mergeCell ref="L36:L59"/>
    <mergeCell ref="L61:L73"/>
    <mergeCell ref="L1:N1"/>
    <mergeCell ref="U1:U5"/>
    <mergeCell ref="B2:D3"/>
    <mergeCell ref="E2:E3"/>
    <mergeCell ref="G2:H3"/>
    <mergeCell ref="I2:J3"/>
    <mergeCell ref="Q2:S3"/>
    <mergeCell ref="B5:J6"/>
    <mergeCell ref="U6:U15"/>
    <mergeCell ref="L14:O15"/>
    <mergeCell ref="B11:D12"/>
    <mergeCell ref="E11:E12"/>
    <mergeCell ref="H11:H12"/>
    <mergeCell ref="J11:J12"/>
    <mergeCell ref="B14:D15"/>
    <mergeCell ref="E14:E15"/>
    <mergeCell ref="B66:B73"/>
    <mergeCell ref="D73:F73"/>
    <mergeCell ref="J14:J15"/>
    <mergeCell ref="B17:U18"/>
    <mergeCell ref="P14:S15"/>
    <mergeCell ref="H14:H15"/>
    <mergeCell ref="B8:J9"/>
    <mergeCell ref="D38:F38"/>
    <mergeCell ref="B20:B39"/>
    <mergeCell ref="B41:B64"/>
    <mergeCell ref="D64:F64"/>
  </mergeCells>
  <pageMargins left="0.19027777777777777" right="0" top="0.3" bottom="0" header="0.51180555555555551" footer="0.51180555555555551"/>
  <pageSetup paperSize="9" firstPageNumber="0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7" r:id="rId4" name="Konvertieren">
          <controlPr defaultSize="0" print="0" autoFill="0" autoLine="0" r:id="rId5">
            <anchor moveWithCells="1">
              <from>
                <xdr:col>11</xdr:col>
                <xdr:colOff>57150</xdr:colOff>
                <xdr:row>18</xdr:row>
                <xdr:rowOff>123825</xdr:rowOff>
              </from>
              <to>
                <xdr:col>14</xdr:col>
                <xdr:colOff>466725</xdr:colOff>
                <xdr:row>21</xdr:row>
                <xdr:rowOff>47625</xdr:rowOff>
              </to>
            </anchor>
          </controlPr>
        </control>
      </mc:Choice>
      <mc:Fallback>
        <control shapeId="4097" r:id="rId4" name="Konvertiere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X275"/>
  <sheetViews>
    <sheetView tabSelected="1" zoomScale="130" zoomScaleNormal="130" workbookViewId="0">
      <selection activeCell="J33" sqref="J33"/>
    </sheetView>
  </sheetViews>
  <sheetFormatPr baseColWidth="10" defaultColWidth="11.42578125" defaultRowHeight="11.25" customHeight="1" x14ac:dyDescent="0.3"/>
  <cols>
    <col min="1" max="1" width="2.28515625" style="92" customWidth="1"/>
    <col min="2" max="2" width="3.28515625" style="90" customWidth="1"/>
    <col min="3" max="3" width="4" style="90" customWidth="1"/>
    <col min="4" max="4" width="7.5703125" style="90" customWidth="1"/>
    <col min="5" max="5" width="10.140625" style="90" customWidth="1"/>
    <col min="6" max="6" width="5" style="92" customWidth="1"/>
    <col min="7" max="7" width="5.28515625" style="90" customWidth="1"/>
    <col min="8" max="8" width="5.28515625" style="92" customWidth="1"/>
    <col min="9" max="9" width="5.5703125" style="92" customWidth="1"/>
    <col min="10" max="10" width="0.7109375" style="90" customWidth="1"/>
    <col min="11" max="11" width="2.28515625" style="90" customWidth="1"/>
    <col min="12" max="12" width="3.28515625" style="90" customWidth="1"/>
    <col min="13" max="13" width="4" style="90" customWidth="1"/>
    <col min="14" max="14" width="8.28515625" style="90" customWidth="1"/>
    <col min="15" max="15" width="7.28515625" style="90" customWidth="1"/>
    <col min="16" max="16" width="10.140625" style="90" customWidth="1"/>
    <col min="17" max="17" width="5.28515625" style="92" customWidth="1"/>
    <col min="18" max="18" width="5.28515625" style="90" customWidth="1"/>
    <col min="19" max="19" width="5.28515625" style="92" customWidth="1"/>
    <col min="20" max="20" width="0.28515625" style="92" customWidth="1"/>
    <col min="21" max="21" width="4.140625" style="90" bestFit="1" customWidth="1"/>
    <col min="22" max="16384" width="11.42578125" style="90"/>
  </cols>
  <sheetData>
    <row r="1" spans="1:22" ht="11.1" customHeight="1" x14ac:dyDescent="0.35">
      <c r="A1" s="89" t="s">
        <v>0</v>
      </c>
      <c r="E1" s="89" t="s">
        <v>1</v>
      </c>
      <c r="F1" s="89" t="s">
        <v>2</v>
      </c>
      <c r="H1" s="89" t="s">
        <v>3</v>
      </c>
      <c r="I1" s="90"/>
      <c r="K1" s="236"/>
      <c r="L1" s="236"/>
      <c r="M1" s="236"/>
      <c r="N1" s="236"/>
      <c r="Q1" s="89" t="s">
        <v>4</v>
      </c>
      <c r="R1" s="89"/>
      <c r="S1" s="90"/>
      <c r="T1" s="90"/>
      <c r="U1" s="237">
        <v>45658</v>
      </c>
    </row>
    <row r="2" spans="1:22" ht="8.1" customHeight="1" x14ac:dyDescent="0.3">
      <c r="A2" s="241"/>
      <c r="B2" s="241"/>
      <c r="C2" s="241"/>
      <c r="D2" s="241"/>
      <c r="E2" s="241"/>
      <c r="F2" s="242"/>
      <c r="G2" s="242"/>
      <c r="H2" s="241"/>
      <c r="I2" s="241"/>
      <c r="O2" s="92"/>
      <c r="Q2" s="243"/>
      <c r="R2" s="244"/>
      <c r="S2" s="245"/>
      <c r="T2" s="93"/>
      <c r="U2" s="238"/>
    </row>
    <row r="3" spans="1:22" ht="9" customHeight="1" x14ac:dyDescent="0.3">
      <c r="A3" s="241"/>
      <c r="B3" s="241"/>
      <c r="C3" s="241"/>
      <c r="D3" s="241"/>
      <c r="E3" s="241"/>
      <c r="F3" s="242"/>
      <c r="G3" s="242"/>
      <c r="H3" s="241"/>
      <c r="I3" s="241"/>
      <c r="O3" s="92"/>
      <c r="Q3" s="246"/>
      <c r="R3" s="247"/>
      <c r="S3" s="248"/>
      <c r="T3" s="93"/>
      <c r="U3" s="238"/>
    </row>
    <row r="4" spans="1:22" ht="12" customHeight="1" x14ac:dyDescent="0.35">
      <c r="A4" s="89" t="s">
        <v>5</v>
      </c>
      <c r="F4" s="94"/>
      <c r="I4" s="90"/>
      <c r="K4" s="94"/>
      <c r="O4" s="92"/>
      <c r="S4" s="90"/>
      <c r="T4" s="90"/>
      <c r="U4" s="238"/>
    </row>
    <row r="5" spans="1:22" ht="8.1" customHeight="1" x14ac:dyDescent="0.3">
      <c r="A5" s="249"/>
      <c r="B5" s="249"/>
      <c r="C5" s="249"/>
      <c r="D5" s="249"/>
      <c r="E5" s="249"/>
      <c r="F5" s="249"/>
      <c r="G5" s="249"/>
      <c r="H5" s="249"/>
      <c r="I5" s="249"/>
      <c r="O5" s="92"/>
      <c r="S5" s="90"/>
      <c r="T5" s="90"/>
      <c r="U5" s="238"/>
    </row>
    <row r="6" spans="1:22" ht="11.25" customHeight="1" x14ac:dyDescent="0.3">
      <c r="A6" s="249"/>
      <c r="B6" s="249"/>
      <c r="C6" s="249"/>
      <c r="D6" s="249"/>
      <c r="E6" s="249"/>
      <c r="F6" s="249"/>
      <c r="G6" s="249"/>
      <c r="H6" s="249"/>
      <c r="I6" s="249"/>
      <c r="O6" s="92"/>
      <c r="S6" s="90"/>
      <c r="T6" s="90"/>
      <c r="U6" s="250" t="s">
        <v>6</v>
      </c>
    </row>
    <row r="7" spans="1:22" ht="12" customHeight="1" x14ac:dyDescent="0.35">
      <c r="A7" s="89" t="s">
        <v>7</v>
      </c>
      <c r="F7" s="94"/>
      <c r="I7" s="95"/>
      <c r="O7" s="92"/>
      <c r="R7" s="96"/>
      <c r="S7" s="97"/>
      <c r="T7" s="97"/>
      <c r="U7" s="251"/>
      <c r="V7" s="98"/>
    </row>
    <row r="8" spans="1:22" ht="8.1" customHeight="1" x14ac:dyDescent="0.3">
      <c r="A8" s="252"/>
      <c r="B8" s="252"/>
      <c r="C8" s="252"/>
      <c r="D8" s="252"/>
      <c r="E8" s="252"/>
      <c r="F8" s="252"/>
      <c r="G8" s="252"/>
      <c r="H8" s="252"/>
      <c r="I8" s="252"/>
      <c r="O8" s="92"/>
      <c r="R8" s="96"/>
      <c r="S8" s="97"/>
      <c r="T8" s="97"/>
      <c r="U8" s="251"/>
    </row>
    <row r="9" spans="1:22" ht="9" customHeight="1" x14ac:dyDescent="0.3">
      <c r="A9" s="252"/>
      <c r="B9" s="252"/>
      <c r="C9" s="252"/>
      <c r="D9" s="252"/>
      <c r="E9" s="252"/>
      <c r="F9" s="252"/>
      <c r="G9" s="252"/>
      <c r="H9" s="252"/>
      <c r="I9" s="252"/>
      <c r="O9" s="92"/>
      <c r="R9" s="97"/>
      <c r="S9" s="97"/>
      <c r="T9" s="97"/>
      <c r="U9" s="251"/>
    </row>
    <row r="10" spans="1:22" ht="12" customHeight="1" x14ac:dyDescent="0.35">
      <c r="A10" s="89" t="s">
        <v>8</v>
      </c>
      <c r="E10" s="94" t="s">
        <v>9</v>
      </c>
      <c r="F10" s="91"/>
      <c r="G10" s="99" t="s">
        <v>14</v>
      </c>
      <c r="H10" s="95"/>
      <c r="I10" s="99" t="s">
        <v>17</v>
      </c>
      <c r="K10" s="94"/>
      <c r="O10" s="92"/>
      <c r="R10" s="97"/>
      <c r="S10" s="97"/>
      <c r="T10" s="97"/>
      <c r="U10" s="251"/>
    </row>
    <row r="11" spans="1:22" ht="8.1" customHeight="1" x14ac:dyDescent="0.3">
      <c r="A11" s="253"/>
      <c r="B11" s="241"/>
      <c r="C11" s="241"/>
      <c r="D11" s="241"/>
      <c r="E11" s="241"/>
      <c r="G11" s="241"/>
      <c r="H11" s="100"/>
      <c r="I11" s="203"/>
      <c r="K11" s="92"/>
      <c r="L11" s="92"/>
      <c r="M11" s="92"/>
      <c r="N11" s="92"/>
      <c r="O11" s="92"/>
      <c r="P11" s="92"/>
      <c r="U11" s="251"/>
    </row>
    <row r="12" spans="1:22" ht="8.1" customHeight="1" x14ac:dyDescent="0.3">
      <c r="A12" s="241"/>
      <c r="B12" s="241"/>
      <c r="C12" s="241"/>
      <c r="D12" s="241"/>
      <c r="E12" s="241"/>
      <c r="G12" s="241"/>
      <c r="H12" s="100"/>
      <c r="I12" s="203"/>
      <c r="K12" s="92"/>
      <c r="L12" s="92"/>
      <c r="M12" s="92"/>
      <c r="N12" s="92"/>
      <c r="O12" s="92"/>
      <c r="P12" s="92"/>
      <c r="R12" s="92"/>
      <c r="U12" s="251"/>
    </row>
    <row r="13" spans="1:22" ht="12" customHeight="1" x14ac:dyDescent="0.35">
      <c r="A13" s="89" t="s">
        <v>10</v>
      </c>
      <c r="B13" s="94"/>
      <c r="C13" s="94"/>
      <c r="E13" s="101" t="s">
        <v>11</v>
      </c>
      <c r="G13" s="89" t="s">
        <v>97</v>
      </c>
      <c r="H13" s="91"/>
      <c r="I13" s="99"/>
      <c r="K13" s="89" t="s">
        <v>12</v>
      </c>
      <c r="L13" s="92"/>
      <c r="M13" s="92"/>
      <c r="N13" s="92"/>
      <c r="O13" s="92"/>
      <c r="P13" s="89" t="s">
        <v>13</v>
      </c>
      <c r="R13" s="92"/>
      <c r="U13" s="251"/>
    </row>
    <row r="14" spans="1:22" ht="8.1" customHeight="1" x14ac:dyDescent="0.3">
      <c r="A14" s="257" t="s">
        <v>101</v>
      </c>
      <c r="B14" s="258"/>
      <c r="C14" s="258"/>
      <c r="D14" s="259"/>
      <c r="E14" s="204">
        <v>62</v>
      </c>
      <c r="F14" s="102"/>
      <c r="G14" s="228"/>
      <c r="H14" s="229"/>
      <c r="I14" s="230"/>
      <c r="K14" s="208" t="str">
        <f>IF(U58=0,"0",U58)</f>
        <v/>
      </c>
      <c r="L14" s="214"/>
      <c r="M14" s="214"/>
      <c r="N14" s="214"/>
      <c r="O14" s="215"/>
      <c r="P14" s="208" t="str">
        <f>IF(K14="","",K14+(K14*1%))</f>
        <v/>
      </c>
      <c r="Q14" s="209"/>
      <c r="R14" s="209"/>
      <c r="S14" s="210"/>
      <c r="T14" s="103"/>
      <c r="U14" s="251"/>
    </row>
    <row r="15" spans="1:22" ht="8.1" customHeight="1" x14ac:dyDescent="0.3">
      <c r="A15" s="260"/>
      <c r="B15" s="261"/>
      <c r="C15" s="261"/>
      <c r="D15" s="262"/>
      <c r="E15" s="204"/>
      <c r="G15" s="231"/>
      <c r="H15" s="232"/>
      <c r="I15" s="233"/>
      <c r="K15" s="216"/>
      <c r="L15" s="217"/>
      <c r="M15" s="217"/>
      <c r="N15" s="217"/>
      <c r="O15" s="218"/>
      <c r="P15" s="211"/>
      <c r="Q15" s="212"/>
      <c r="R15" s="212"/>
      <c r="S15" s="213"/>
      <c r="T15" s="103"/>
      <c r="U15" s="251"/>
    </row>
    <row r="16" spans="1:22" ht="12" customHeight="1" x14ac:dyDescent="0.35">
      <c r="A16" s="89" t="s">
        <v>98</v>
      </c>
      <c r="B16" s="94"/>
      <c r="C16" s="94"/>
      <c r="E16" s="89" t="s">
        <v>99</v>
      </c>
      <c r="F16" s="94"/>
      <c r="G16" s="104" t="s">
        <v>100</v>
      </c>
      <c r="H16" s="104"/>
      <c r="I16" s="104"/>
      <c r="J16" s="89"/>
      <c r="K16" s="89" t="s">
        <v>15</v>
      </c>
      <c r="Q16" s="90"/>
      <c r="S16" s="90"/>
      <c r="U16" s="105"/>
    </row>
    <row r="17" spans="1:21" ht="6.75" customHeight="1" x14ac:dyDescent="0.3">
      <c r="A17" s="235">
        <v>7</v>
      </c>
      <c r="B17" s="235"/>
      <c r="C17" s="235"/>
      <c r="D17" s="235"/>
      <c r="E17" s="234">
        <v>0</v>
      </c>
      <c r="F17" s="170">
        <f>(50/7)*A17</f>
        <v>50</v>
      </c>
      <c r="G17" s="201" t="str">
        <f>IF(K14="","",E14*K14/1000+F17-F18)</f>
        <v/>
      </c>
      <c r="H17" s="202"/>
      <c r="I17" s="202"/>
      <c r="K17" s="219"/>
      <c r="L17" s="220"/>
      <c r="M17" s="220"/>
      <c r="N17" s="220"/>
      <c r="O17" s="220"/>
      <c r="P17" s="220"/>
      <c r="Q17" s="220"/>
      <c r="R17" s="220"/>
      <c r="S17" s="220"/>
      <c r="T17" s="220"/>
      <c r="U17" s="221"/>
    </row>
    <row r="18" spans="1:21" ht="6.75" customHeight="1" x14ac:dyDescent="0.3">
      <c r="A18" s="235"/>
      <c r="B18" s="235"/>
      <c r="C18" s="235"/>
      <c r="D18" s="235"/>
      <c r="E18" s="234"/>
      <c r="F18" s="170">
        <f>F17*E17</f>
        <v>0</v>
      </c>
      <c r="G18" s="202"/>
      <c r="H18" s="202"/>
      <c r="I18" s="202"/>
      <c r="K18" s="222"/>
      <c r="L18" s="223"/>
      <c r="M18" s="223"/>
      <c r="N18" s="223"/>
      <c r="O18" s="223"/>
      <c r="P18" s="223"/>
      <c r="Q18" s="223"/>
      <c r="R18" s="223"/>
      <c r="S18" s="223"/>
      <c r="T18" s="223"/>
      <c r="U18" s="224"/>
    </row>
    <row r="19" spans="1:21" ht="11.25" customHeight="1" x14ac:dyDescent="0.35">
      <c r="C19" s="99" t="s">
        <v>16</v>
      </c>
      <c r="E19" s="106"/>
      <c r="F19" s="99" t="s">
        <v>14</v>
      </c>
      <c r="G19" s="100"/>
      <c r="H19" s="99" t="s">
        <v>17</v>
      </c>
      <c r="I19" s="90"/>
      <c r="K19" s="222"/>
      <c r="L19" s="223"/>
      <c r="M19" s="223"/>
      <c r="N19" s="223"/>
      <c r="O19" s="223"/>
      <c r="P19" s="223"/>
      <c r="Q19" s="223"/>
      <c r="R19" s="223"/>
      <c r="S19" s="223"/>
      <c r="T19" s="223"/>
      <c r="U19" s="224"/>
    </row>
    <row r="20" spans="1:21" ht="11.25" customHeight="1" x14ac:dyDescent="0.35">
      <c r="A20" s="205" t="s">
        <v>18</v>
      </c>
      <c r="B20" s="107">
        <v>300</v>
      </c>
      <c r="C20" s="108">
        <v>47608</v>
      </c>
      <c r="D20" s="109" t="s">
        <v>19</v>
      </c>
      <c r="E20" s="109"/>
      <c r="F20" s="110">
        <v>8780</v>
      </c>
      <c r="G20" s="111"/>
      <c r="H20" s="110">
        <v>8700</v>
      </c>
      <c r="I20" s="112"/>
      <c r="J20" s="113"/>
      <c r="K20" s="222"/>
      <c r="L20" s="223"/>
      <c r="M20" s="223"/>
      <c r="N20" s="223"/>
      <c r="O20" s="223"/>
      <c r="P20" s="223"/>
      <c r="Q20" s="223"/>
      <c r="R20" s="223"/>
      <c r="S20" s="223"/>
      <c r="T20" s="223"/>
      <c r="U20" s="224"/>
    </row>
    <row r="21" spans="1:21" ht="11.25" customHeight="1" x14ac:dyDescent="0.35">
      <c r="A21" s="206"/>
      <c r="B21" s="114">
        <v>301</v>
      </c>
      <c r="C21" s="115">
        <v>47608</v>
      </c>
      <c r="D21" s="116" t="s">
        <v>20</v>
      </c>
      <c r="E21" s="116"/>
      <c r="F21" s="117">
        <v>1760</v>
      </c>
      <c r="G21" s="111"/>
      <c r="H21" s="117">
        <v>1790</v>
      </c>
      <c r="I21" s="118"/>
      <c r="J21" s="113"/>
      <c r="K21" s="222"/>
      <c r="L21" s="223"/>
      <c r="M21" s="223"/>
      <c r="N21" s="223"/>
      <c r="O21" s="223"/>
      <c r="P21" s="223"/>
      <c r="Q21" s="223"/>
      <c r="R21" s="223"/>
      <c r="S21" s="223"/>
      <c r="T21" s="223"/>
      <c r="U21" s="224"/>
    </row>
    <row r="22" spans="1:21" ht="11.25" customHeight="1" x14ac:dyDescent="0.35">
      <c r="A22" s="206"/>
      <c r="B22" s="114">
        <v>302</v>
      </c>
      <c r="C22" s="115">
        <v>47608</v>
      </c>
      <c r="D22" s="94" t="s">
        <v>90</v>
      </c>
      <c r="E22" s="116"/>
      <c r="F22" s="117">
        <v>2850</v>
      </c>
      <c r="G22" s="111"/>
      <c r="H22" s="117">
        <v>2960</v>
      </c>
      <c r="I22" s="118"/>
      <c r="J22" s="113"/>
      <c r="K22" s="222"/>
      <c r="L22" s="223"/>
      <c r="M22" s="223"/>
      <c r="N22" s="223"/>
      <c r="O22" s="223"/>
      <c r="P22" s="223"/>
      <c r="Q22" s="223"/>
      <c r="R22" s="223"/>
      <c r="S22" s="223"/>
      <c r="T22" s="223"/>
      <c r="U22" s="224"/>
    </row>
    <row r="23" spans="1:21" ht="11.25" customHeight="1" x14ac:dyDescent="0.35">
      <c r="A23" s="206"/>
      <c r="B23" s="114">
        <v>304</v>
      </c>
      <c r="C23" s="115">
        <v>47608</v>
      </c>
      <c r="D23" s="116" t="s">
        <v>81</v>
      </c>
      <c r="E23" s="119"/>
      <c r="F23" s="117">
        <v>930</v>
      </c>
      <c r="G23" s="111"/>
      <c r="H23" s="117">
        <v>930</v>
      </c>
      <c r="I23" s="118"/>
      <c r="J23" s="113"/>
      <c r="K23" s="222"/>
      <c r="L23" s="223"/>
      <c r="M23" s="223"/>
      <c r="N23" s="223"/>
      <c r="O23" s="223"/>
      <c r="P23" s="223"/>
      <c r="Q23" s="223"/>
      <c r="R23" s="223"/>
      <c r="S23" s="223"/>
      <c r="T23" s="223"/>
      <c r="U23" s="224"/>
    </row>
    <row r="24" spans="1:21" ht="11.25" customHeight="1" x14ac:dyDescent="0.35">
      <c r="A24" s="206"/>
      <c r="B24" s="114">
        <v>305</v>
      </c>
      <c r="C24" s="115">
        <v>47608</v>
      </c>
      <c r="D24" s="119" t="s">
        <v>21</v>
      </c>
      <c r="E24" s="119"/>
      <c r="F24" s="117">
        <v>1000</v>
      </c>
      <c r="G24" s="111"/>
      <c r="H24" s="117">
        <v>1020</v>
      </c>
      <c r="I24" s="118"/>
      <c r="J24" s="113"/>
      <c r="K24" s="222"/>
      <c r="L24" s="223"/>
      <c r="M24" s="223"/>
      <c r="N24" s="223"/>
      <c r="O24" s="223"/>
      <c r="P24" s="223"/>
      <c r="Q24" s="223"/>
      <c r="R24" s="223"/>
      <c r="S24" s="223"/>
      <c r="T24" s="223"/>
      <c r="U24" s="224"/>
    </row>
    <row r="25" spans="1:21" ht="11.25" customHeight="1" x14ac:dyDescent="0.35">
      <c r="A25" s="206"/>
      <c r="B25" s="114">
        <v>310</v>
      </c>
      <c r="C25" s="115">
        <v>47661</v>
      </c>
      <c r="D25" s="116" t="s">
        <v>22</v>
      </c>
      <c r="E25" s="116"/>
      <c r="F25" s="117">
        <v>2760</v>
      </c>
      <c r="G25" s="111"/>
      <c r="H25" s="117">
        <v>2820</v>
      </c>
      <c r="I25" s="118"/>
      <c r="J25" s="113"/>
      <c r="K25" s="225"/>
      <c r="L25" s="226"/>
      <c r="M25" s="226"/>
      <c r="N25" s="226"/>
      <c r="O25" s="226"/>
      <c r="P25" s="226"/>
      <c r="Q25" s="226"/>
      <c r="R25" s="226"/>
      <c r="S25" s="226"/>
      <c r="T25" s="226"/>
      <c r="U25" s="227"/>
    </row>
    <row r="26" spans="1:21" ht="11.25" customHeight="1" x14ac:dyDescent="0.35">
      <c r="A26" s="206"/>
      <c r="B26" s="114">
        <v>311</v>
      </c>
      <c r="C26" s="115">
        <v>47661</v>
      </c>
      <c r="D26" s="116" t="s">
        <v>23</v>
      </c>
      <c r="E26" s="116"/>
      <c r="F26" s="117">
        <v>2380</v>
      </c>
      <c r="G26" s="111"/>
      <c r="H26" s="117">
        <v>2440</v>
      </c>
      <c r="I26" s="118"/>
      <c r="J26" s="113"/>
      <c r="M26" s="99" t="s">
        <v>16</v>
      </c>
      <c r="Q26" s="120" t="s">
        <v>14</v>
      </c>
      <c r="R26" s="121"/>
      <c r="S26" s="120" t="s">
        <v>17</v>
      </c>
      <c r="T26" s="122"/>
      <c r="U26" s="122"/>
    </row>
    <row r="27" spans="1:21" ht="11.25" customHeight="1" x14ac:dyDescent="0.35">
      <c r="A27" s="206"/>
      <c r="B27" s="114">
        <v>320</v>
      </c>
      <c r="C27" s="115">
        <v>47647</v>
      </c>
      <c r="D27" s="119" t="s">
        <v>24</v>
      </c>
      <c r="E27" s="119"/>
      <c r="F27" s="117">
        <v>2560</v>
      </c>
      <c r="G27" s="111"/>
      <c r="H27" s="117">
        <v>2590</v>
      </c>
      <c r="I27" s="118"/>
      <c r="J27" s="113"/>
      <c r="K27" s="205" t="s">
        <v>25</v>
      </c>
      <c r="L27" s="107">
        <v>600</v>
      </c>
      <c r="M27" s="108">
        <v>47574</v>
      </c>
      <c r="N27" s="123" t="s">
        <v>84</v>
      </c>
      <c r="O27" s="109"/>
      <c r="P27" s="109"/>
      <c r="Q27" s="110">
        <v>9800</v>
      </c>
      <c r="R27" s="111"/>
      <c r="S27" s="110">
        <v>9800</v>
      </c>
      <c r="T27" s="124"/>
      <c r="U27" s="112"/>
    </row>
    <row r="28" spans="1:21" ht="11.25" customHeight="1" x14ac:dyDescent="0.35">
      <c r="A28" s="206"/>
      <c r="B28" s="114">
        <v>321</v>
      </c>
      <c r="C28" s="115">
        <v>47647</v>
      </c>
      <c r="D28" s="119" t="s">
        <v>68</v>
      </c>
      <c r="E28" s="119"/>
      <c r="F28" s="117">
        <v>3500</v>
      </c>
      <c r="G28" s="111"/>
      <c r="H28" s="117">
        <v>3500</v>
      </c>
      <c r="I28" s="118"/>
      <c r="J28" s="113"/>
      <c r="K28" s="206"/>
      <c r="L28" s="114">
        <v>601</v>
      </c>
      <c r="M28" s="115">
        <v>47574</v>
      </c>
      <c r="N28" s="119" t="s">
        <v>26</v>
      </c>
      <c r="O28" s="119"/>
      <c r="P28" s="119"/>
      <c r="Q28" s="117">
        <v>2050</v>
      </c>
      <c r="R28" s="125"/>
      <c r="S28" s="117">
        <v>2050</v>
      </c>
      <c r="T28" s="126"/>
      <c r="U28" s="118"/>
    </row>
    <row r="29" spans="1:21" ht="11.25" customHeight="1" x14ac:dyDescent="0.35">
      <c r="A29" s="206"/>
      <c r="B29" s="114">
        <v>330</v>
      </c>
      <c r="C29" s="115">
        <v>47509</v>
      </c>
      <c r="D29" s="119" t="s">
        <v>76</v>
      </c>
      <c r="E29" s="119"/>
      <c r="F29" s="117">
        <v>2280</v>
      </c>
      <c r="G29" s="111"/>
      <c r="H29" s="117">
        <v>2350</v>
      </c>
      <c r="I29" s="118"/>
      <c r="J29" s="113"/>
      <c r="K29" s="206"/>
      <c r="L29" s="114">
        <v>602</v>
      </c>
      <c r="M29" s="115">
        <v>47574</v>
      </c>
      <c r="N29" s="119" t="s">
        <v>27</v>
      </c>
      <c r="O29" s="119"/>
      <c r="P29" s="119"/>
      <c r="Q29" s="117">
        <v>2550</v>
      </c>
      <c r="R29" s="125"/>
      <c r="S29" s="117">
        <v>2550</v>
      </c>
      <c r="T29" s="126"/>
      <c r="U29" s="118"/>
    </row>
    <row r="30" spans="1:21" ht="11.25" customHeight="1" x14ac:dyDescent="0.35">
      <c r="A30" s="206"/>
      <c r="B30" s="114">
        <v>340</v>
      </c>
      <c r="C30" s="115">
        <v>47669</v>
      </c>
      <c r="D30" s="116" t="s">
        <v>30</v>
      </c>
      <c r="E30" s="116"/>
      <c r="F30" s="117">
        <v>2150</v>
      </c>
      <c r="G30" s="111"/>
      <c r="H30" s="117">
        <v>2150</v>
      </c>
      <c r="I30" s="118"/>
      <c r="J30" s="113"/>
      <c r="K30" s="206"/>
      <c r="L30" s="114">
        <v>610</v>
      </c>
      <c r="M30" s="115">
        <v>47589</v>
      </c>
      <c r="N30" s="119" t="s">
        <v>28</v>
      </c>
      <c r="O30" s="119"/>
      <c r="P30" s="119"/>
      <c r="Q30" s="117">
        <v>3000</v>
      </c>
      <c r="R30" s="125"/>
      <c r="S30" s="117">
        <v>3045</v>
      </c>
      <c r="T30" s="126"/>
      <c r="U30" s="118"/>
    </row>
    <row r="31" spans="1:21" ht="11.25" customHeight="1" x14ac:dyDescent="0.35">
      <c r="A31" s="206"/>
      <c r="B31" s="114">
        <v>341</v>
      </c>
      <c r="C31" s="115">
        <v>47669</v>
      </c>
      <c r="D31" s="116" t="s">
        <v>31</v>
      </c>
      <c r="E31" s="116"/>
      <c r="F31" s="117">
        <v>1050</v>
      </c>
      <c r="G31" s="125"/>
      <c r="H31" s="117">
        <v>1040</v>
      </c>
      <c r="I31" s="118"/>
      <c r="J31" s="113"/>
      <c r="K31" s="207"/>
      <c r="L31" s="127"/>
      <c r="M31" s="128"/>
      <c r="N31" s="129" t="s">
        <v>29</v>
      </c>
      <c r="O31" s="129"/>
      <c r="P31" s="129"/>
      <c r="Q31" s="130">
        <f>SUM(Q27:Q30)</f>
        <v>17400</v>
      </c>
      <c r="R31" s="131" t="str">
        <f>IF(SUMIF(R27:R30,"x",Q27:Q30)+SUM(R27:R30),SUMIF(R27:R30,"x",Q27:Q30)+SUM(R27:R30),"")</f>
        <v/>
      </c>
      <c r="S31" s="130">
        <f>SUM(S27:S30)</f>
        <v>17445</v>
      </c>
      <c r="T31" s="132"/>
      <c r="U31" s="133" t="str">
        <f>IF(SUMIF(U27:U30,"x",S27:S30)+SUM(U27:U30),SUMIF(U27:U30,"x",S27:S30)+SUM(U27:U30),"")</f>
        <v/>
      </c>
    </row>
    <row r="32" spans="1:21" ht="11.25" customHeight="1" x14ac:dyDescent="0.35">
      <c r="A32" s="206"/>
      <c r="B32" s="114">
        <v>350</v>
      </c>
      <c r="C32" s="115">
        <v>47638</v>
      </c>
      <c r="D32" s="116" t="s">
        <v>34</v>
      </c>
      <c r="E32" s="116"/>
      <c r="F32" s="117">
        <v>5100</v>
      </c>
      <c r="G32" s="111"/>
      <c r="H32" s="117">
        <v>5310</v>
      </c>
      <c r="I32" s="118"/>
      <c r="J32" s="113"/>
      <c r="K32" s="134"/>
      <c r="M32" s="99" t="s">
        <v>16</v>
      </c>
      <c r="Q32" s="120" t="s">
        <v>14</v>
      </c>
      <c r="R32" s="121"/>
      <c r="S32" s="120" t="s">
        <v>17</v>
      </c>
      <c r="T32" s="122"/>
      <c r="U32" s="122"/>
    </row>
    <row r="33" spans="1:23" ht="11.25" customHeight="1" x14ac:dyDescent="0.35">
      <c r="A33" s="206"/>
      <c r="B33" s="114">
        <v>351</v>
      </c>
      <c r="C33" s="115">
        <v>47638</v>
      </c>
      <c r="D33" s="116" t="s">
        <v>36</v>
      </c>
      <c r="E33" s="116"/>
      <c r="F33" s="117">
        <v>1100</v>
      </c>
      <c r="G33" s="125"/>
      <c r="H33" s="117">
        <v>1150</v>
      </c>
      <c r="I33" s="118"/>
      <c r="J33" s="113"/>
      <c r="K33" s="205" t="s">
        <v>32</v>
      </c>
      <c r="L33" s="107">
        <v>700</v>
      </c>
      <c r="M33" s="108">
        <v>47533</v>
      </c>
      <c r="N33" s="109" t="s">
        <v>33</v>
      </c>
      <c r="O33" s="109"/>
      <c r="P33" s="109"/>
      <c r="Q33" s="110">
        <v>11200</v>
      </c>
      <c r="R33" s="111"/>
      <c r="S33" s="110">
        <v>11100</v>
      </c>
      <c r="T33" s="124"/>
      <c r="U33" s="112"/>
    </row>
    <row r="34" spans="1:23" ht="11.25" customHeight="1" x14ac:dyDescent="0.35">
      <c r="A34" s="206"/>
      <c r="B34" s="135"/>
      <c r="C34" s="136"/>
      <c r="D34" s="137" t="s">
        <v>37</v>
      </c>
      <c r="E34" s="138"/>
      <c r="F34" s="130">
        <f>SUM(F20:F33)</f>
        <v>38200</v>
      </c>
      <c r="G34" s="131" t="str">
        <f>IF(SUMIF(G20:G33,"x",F20:F33)+SUM(G20:G33),SUMIF(G20:G33,"x",F20:F33)+SUM(G20:G33),"")</f>
        <v/>
      </c>
      <c r="H34" s="130">
        <f>SUM(H20:H33)</f>
        <v>38750</v>
      </c>
      <c r="I34" s="133" t="str">
        <f>IF(SUMIF(I20:I33,"x",H20:H33)+SUM(I20:I33),SUMIF(I20:I33,"x",H20:H33)+SUM(I20:I33),"")</f>
        <v/>
      </c>
      <c r="J34" s="113"/>
      <c r="K34" s="206"/>
      <c r="L34" s="114">
        <v>701</v>
      </c>
      <c r="M34" s="115">
        <v>47533</v>
      </c>
      <c r="N34" s="119" t="s">
        <v>35</v>
      </c>
      <c r="O34" s="119"/>
      <c r="P34" s="119"/>
      <c r="Q34" s="117">
        <v>4130</v>
      </c>
      <c r="R34" s="125"/>
      <c r="S34" s="117">
        <v>4130</v>
      </c>
      <c r="T34" s="126"/>
      <c r="U34" s="118"/>
    </row>
    <row r="35" spans="1:23" ht="11.25" customHeight="1" x14ac:dyDescent="0.35">
      <c r="A35" s="139"/>
      <c r="C35" s="99" t="s">
        <v>16</v>
      </c>
      <c r="F35" s="120" t="s">
        <v>14</v>
      </c>
      <c r="G35" s="121"/>
      <c r="H35" s="120" t="s">
        <v>17</v>
      </c>
      <c r="I35" s="121"/>
      <c r="J35" s="113"/>
      <c r="K35" s="206"/>
      <c r="L35" s="114">
        <v>702</v>
      </c>
      <c r="M35" s="115">
        <v>47533</v>
      </c>
      <c r="N35" s="119" t="s">
        <v>72</v>
      </c>
      <c r="O35" s="119"/>
      <c r="P35" s="119"/>
      <c r="Q35" s="117">
        <v>2340</v>
      </c>
      <c r="R35" s="125"/>
      <c r="S35" s="117">
        <v>2340</v>
      </c>
      <c r="T35" s="126"/>
      <c r="U35" s="118"/>
    </row>
    <row r="36" spans="1:23" ht="11.25" customHeight="1" x14ac:dyDescent="0.35">
      <c r="A36" s="205" t="s">
        <v>38</v>
      </c>
      <c r="B36" s="107">
        <v>400</v>
      </c>
      <c r="C36" s="108">
        <v>46509</v>
      </c>
      <c r="D36" s="123" t="s">
        <v>69</v>
      </c>
      <c r="E36" s="123"/>
      <c r="F36" s="110">
        <v>5120</v>
      </c>
      <c r="G36" s="111"/>
      <c r="H36" s="110">
        <v>5150</v>
      </c>
      <c r="I36" s="112"/>
      <c r="J36" s="113"/>
      <c r="K36" s="206"/>
      <c r="L36" s="114">
        <v>703</v>
      </c>
      <c r="M36" s="115">
        <v>47533</v>
      </c>
      <c r="N36" s="89" t="s">
        <v>73</v>
      </c>
      <c r="O36" s="119"/>
      <c r="P36" s="119"/>
      <c r="Q36" s="117">
        <v>4200</v>
      </c>
      <c r="R36" s="125"/>
      <c r="S36" s="117">
        <v>4220</v>
      </c>
      <c r="T36" s="126"/>
      <c r="U36" s="118"/>
    </row>
    <row r="37" spans="1:23" ht="11.25" customHeight="1" x14ac:dyDescent="0.35">
      <c r="A37" s="206"/>
      <c r="B37" s="114">
        <v>402</v>
      </c>
      <c r="C37" s="115">
        <v>46509</v>
      </c>
      <c r="D37" s="119" t="s">
        <v>39</v>
      </c>
      <c r="E37" s="119"/>
      <c r="F37" s="117">
        <v>1730</v>
      </c>
      <c r="G37" s="111"/>
      <c r="H37" s="117">
        <v>1780</v>
      </c>
      <c r="I37" s="112"/>
      <c r="J37" s="113"/>
      <c r="K37" s="206"/>
      <c r="L37" s="114">
        <v>710</v>
      </c>
      <c r="M37" s="115">
        <v>47559</v>
      </c>
      <c r="N37" s="89" t="s">
        <v>74</v>
      </c>
      <c r="O37" s="119"/>
      <c r="P37" s="119"/>
      <c r="Q37" s="117">
        <v>2440</v>
      </c>
      <c r="R37" s="125"/>
      <c r="S37" s="117">
        <v>2450</v>
      </c>
      <c r="T37" s="126"/>
      <c r="U37" s="118"/>
    </row>
    <row r="38" spans="1:23" ht="11.25" customHeight="1" x14ac:dyDescent="0.35">
      <c r="A38" s="206"/>
      <c r="B38" s="114">
        <v>403</v>
      </c>
      <c r="C38" s="115">
        <v>46509</v>
      </c>
      <c r="D38" s="119" t="s">
        <v>82</v>
      </c>
      <c r="E38" s="119"/>
      <c r="F38" s="117">
        <v>1450</v>
      </c>
      <c r="G38" s="111"/>
      <c r="H38" s="117">
        <v>1600</v>
      </c>
      <c r="I38" s="112"/>
      <c r="J38" s="113"/>
      <c r="K38" s="206"/>
      <c r="L38" s="114">
        <v>711</v>
      </c>
      <c r="M38" s="115">
        <v>47559</v>
      </c>
      <c r="N38" s="119" t="s">
        <v>40</v>
      </c>
      <c r="O38" s="119"/>
      <c r="P38" s="119"/>
      <c r="Q38" s="117">
        <v>1410</v>
      </c>
      <c r="R38" s="125"/>
      <c r="S38" s="117">
        <v>1420</v>
      </c>
      <c r="T38" s="126"/>
      <c r="U38" s="118"/>
    </row>
    <row r="39" spans="1:23" ht="11.25" customHeight="1" x14ac:dyDescent="0.35">
      <c r="A39" s="206"/>
      <c r="B39" s="114">
        <v>404</v>
      </c>
      <c r="C39" s="115">
        <v>46509</v>
      </c>
      <c r="D39" s="89" t="s">
        <v>83</v>
      </c>
      <c r="E39" s="119"/>
      <c r="F39" s="117">
        <v>1100</v>
      </c>
      <c r="G39" s="111"/>
      <c r="H39" s="117">
        <v>1100</v>
      </c>
      <c r="I39" s="112"/>
      <c r="J39" s="113"/>
      <c r="K39" s="206"/>
      <c r="L39" s="114">
        <v>720</v>
      </c>
      <c r="M39" s="115">
        <v>47551</v>
      </c>
      <c r="N39" s="119" t="s">
        <v>41</v>
      </c>
      <c r="O39" s="119"/>
      <c r="P39" s="119"/>
      <c r="Q39" s="117">
        <v>3040</v>
      </c>
      <c r="R39" s="125"/>
      <c r="S39" s="117">
        <v>3085</v>
      </c>
      <c r="T39" s="126"/>
      <c r="U39" s="118"/>
      <c r="W39" s="140"/>
    </row>
    <row r="40" spans="1:23" ht="11.25" customHeight="1" x14ac:dyDescent="0.35">
      <c r="A40" s="206"/>
      <c r="B40" s="114">
        <v>410</v>
      </c>
      <c r="C40" s="115">
        <v>46519</v>
      </c>
      <c r="D40" s="119" t="s">
        <v>77</v>
      </c>
      <c r="E40" s="119"/>
      <c r="F40" s="117">
        <v>2950</v>
      </c>
      <c r="G40" s="111"/>
      <c r="H40" s="117">
        <v>2980</v>
      </c>
      <c r="I40" s="112"/>
      <c r="J40" s="113"/>
      <c r="K40" s="206"/>
      <c r="L40" s="114">
        <v>721</v>
      </c>
      <c r="M40" s="115">
        <v>47551</v>
      </c>
      <c r="N40" s="141" t="s">
        <v>75</v>
      </c>
      <c r="O40" s="119"/>
      <c r="P40" s="119"/>
      <c r="Q40" s="117">
        <v>1930</v>
      </c>
      <c r="R40" s="125"/>
      <c r="S40" s="117">
        <v>1965</v>
      </c>
      <c r="T40" s="126"/>
      <c r="U40" s="118"/>
    </row>
    <row r="41" spans="1:23" ht="11.25" customHeight="1" x14ac:dyDescent="0.35">
      <c r="A41" s="206"/>
      <c r="B41" s="114">
        <v>413</v>
      </c>
      <c r="C41" s="115">
        <v>46519</v>
      </c>
      <c r="D41" s="119" t="s">
        <v>70</v>
      </c>
      <c r="E41" s="119"/>
      <c r="F41" s="117">
        <v>1800</v>
      </c>
      <c r="G41" s="111"/>
      <c r="H41" s="117">
        <v>1800</v>
      </c>
      <c r="I41" s="112"/>
      <c r="J41" s="113"/>
      <c r="K41" s="206"/>
      <c r="L41" s="114">
        <v>730</v>
      </c>
      <c r="M41" s="115">
        <v>47546</v>
      </c>
      <c r="N41" s="119" t="s">
        <v>42</v>
      </c>
      <c r="O41" s="122"/>
      <c r="P41" s="122"/>
      <c r="Q41" s="117">
        <v>2720</v>
      </c>
      <c r="R41" s="125"/>
      <c r="S41" s="117">
        <v>2770</v>
      </c>
      <c r="T41" s="126"/>
      <c r="U41" s="118"/>
    </row>
    <row r="42" spans="1:23" ht="11.25" customHeight="1" x14ac:dyDescent="0.35">
      <c r="A42" s="206"/>
      <c r="B42" s="114">
        <v>414</v>
      </c>
      <c r="C42" s="115">
        <v>46519</v>
      </c>
      <c r="D42" s="119" t="s">
        <v>43</v>
      </c>
      <c r="E42" s="119"/>
      <c r="F42" s="117">
        <v>560</v>
      </c>
      <c r="G42" s="111"/>
      <c r="H42" s="117">
        <v>610</v>
      </c>
      <c r="I42" s="112"/>
      <c r="K42" s="206"/>
      <c r="L42" s="142">
        <v>731</v>
      </c>
      <c r="M42" s="115">
        <v>47546</v>
      </c>
      <c r="N42" s="119" t="s">
        <v>44</v>
      </c>
      <c r="O42" s="122"/>
      <c r="P42" s="122"/>
      <c r="Q42" s="117">
        <v>1170</v>
      </c>
      <c r="R42" s="125"/>
      <c r="S42" s="117">
        <v>1190</v>
      </c>
      <c r="T42" s="126"/>
      <c r="U42" s="118"/>
    </row>
    <row r="43" spans="1:23" ht="11.25" customHeight="1" x14ac:dyDescent="0.35">
      <c r="A43" s="206"/>
      <c r="B43" s="114">
        <v>420</v>
      </c>
      <c r="C43" s="115">
        <v>47665</v>
      </c>
      <c r="D43" s="119" t="s">
        <v>91</v>
      </c>
      <c r="E43" s="119"/>
      <c r="F43" s="117">
        <v>3600</v>
      </c>
      <c r="G43" s="111"/>
      <c r="H43" s="117">
        <v>3600</v>
      </c>
      <c r="I43" s="112"/>
      <c r="K43" s="206"/>
      <c r="L43" s="114">
        <v>732</v>
      </c>
      <c r="M43" s="115">
        <v>47546</v>
      </c>
      <c r="N43" s="89" t="s">
        <v>88</v>
      </c>
      <c r="O43" s="119"/>
      <c r="P43" s="119"/>
      <c r="Q43" s="117">
        <v>1620</v>
      </c>
      <c r="R43" s="125"/>
      <c r="S43" s="117">
        <v>1620</v>
      </c>
      <c r="T43" s="126"/>
      <c r="U43" s="118"/>
    </row>
    <row r="44" spans="1:23" ht="11.25" customHeight="1" x14ac:dyDescent="0.35">
      <c r="A44" s="206"/>
      <c r="B44" s="114">
        <v>430</v>
      </c>
      <c r="C44" s="115">
        <v>47495</v>
      </c>
      <c r="D44" s="119" t="s">
        <v>46</v>
      </c>
      <c r="E44" s="119"/>
      <c r="F44" s="117">
        <v>4650</v>
      </c>
      <c r="G44" s="111"/>
      <c r="H44" s="143" t="s">
        <v>47</v>
      </c>
      <c r="I44" s="112"/>
      <c r="K44" s="206"/>
      <c r="L44" s="127"/>
      <c r="M44" s="128"/>
      <c r="N44" s="129" t="s">
        <v>45</v>
      </c>
      <c r="O44" s="129"/>
      <c r="P44" s="129"/>
      <c r="Q44" s="130">
        <f>SUM(Q33:Q43)</f>
        <v>36200</v>
      </c>
      <c r="R44" s="131" t="str">
        <f>IF(SUMIF(R33:R43,"x",Q33:Q43)+SUM(R33:R43),SUMIF(R33:R43,"x",Q33:Q43)+SUM(R33:R43),"")</f>
        <v/>
      </c>
      <c r="S44" s="130">
        <f>SUM(S33:S43)</f>
        <v>36290</v>
      </c>
      <c r="T44" s="132"/>
      <c r="U44" s="133" t="str">
        <f>IF(SUMIF(U33:U43,"x",S33:S43)+SUM(U33:U43),SUMIF(U33:U43,"x",S33:S43)+SUM(U33:U43),"")</f>
        <v/>
      </c>
    </row>
    <row r="45" spans="1:23" ht="11.25" customHeight="1" x14ac:dyDescent="0.35">
      <c r="A45" s="206"/>
      <c r="B45" s="114">
        <v>431</v>
      </c>
      <c r="C45" s="115">
        <v>47495</v>
      </c>
      <c r="D45" s="89" t="s">
        <v>92</v>
      </c>
      <c r="E45" s="119"/>
      <c r="F45" s="117">
        <v>1430</v>
      </c>
      <c r="G45" s="111"/>
      <c r="H45" s="143" t="s">
        <v>47</v>
      </c>
      <c r="I45" s="112"/>
      <c r="M45" s="99" t="s">
        <v>16</v>
      </c>
      <c r="Q45" s="120" t="s">
        <v>14</v>
      </c>
      <c r="R45" s="126"/>
      <c r="S45" s="120" t="s">
        <v>17</v>
      </c>
      <c r="T45" s="126"/>
      <c r="U45" s="126"/>
    </row>
    <row r="46" spans="1:23" ht="11.25" customHeight="1" x14ac:dyDescent="0.35">
      <c r="A46" s="206"/>
      <c r="B46" s="114">
        <v>432</v>
      </c>
      <c r="C46" s="115">
        <v>47495</v>
      </c>
      <c r="D46" s="141" t="s">
        <v>96</v>
      </c>
      <c r="E46" s="119"/>
      <c r="F46" s="117">
        <v>2840</v>
      </c>
      <c r="G46" s="111"/>
      <c r="H46" s="143" t="s">
        <v>47</v>
      </c>
      <c r="I46" s="112"/>
      <c r="K46" s="205" t="s">
        <v>48</v>
      </c>
      <c r="L46" s="107">
        <v>800</v>
      </c>
      <c r="M46" s="108">
        <v>46446</v>
      </c>
      <c r="N46" s="123" t="s">
        <v>49</v>
      </c>
      <c r="O46" s="123"/>
      <c r="P46" s="123"/>
      <c r="Q46" s="144" t="s">
        <v>47</v>
      </c>
      <c r="R46" s="111"/>
      <c r="S46" s="110">
        <v>8630</v>
      </c>
      <c r="T46" s="124"/>
      <c r="U46" s="112"/>
    </row>
    <row r="47" spans="1:23" ht="11.25" customHeight="1" x14ac:dyDescent="0.35">
      <c r="A47" s="206"/>
      <c r="B47" s="114">
        <v>433</v>
      </c>
      <c r="C47" s="115">
        <v>47495</v>
      </c>
      <c r="D47" s="89" t="s">
        <v>93</v>
      </c>
      <c r="E47" s="119"/>
      <c r="F47" s="117">
        <v>1470</v>
      </c>
      <c r="G47" s="111"/>
      <c r="H47" s="143" t="s">
        <v>47</v>
      </c>
      <c r="I47" s="112"/>
      <c r="K47" s="206"/>
      <c r="L47" s="114">
        <v>801</v>
      </c>
      <c r="M47" s="115">
        <v>46446</v>
      </c>
      <c r="N47" s="119" t="s">
        <v>50</v>
      </c>
      <c r="O47" s="119"/>
      <c r="P47" s="119"/>
      <c r="Q47" s="143" t="s">
        <v>47</v>
      </c>
      <c r="R47" s="111"/>
      <c r="S47" s="117">
        <v>1305</v>
      </c>
      <c r="T47" s="126"/>
      <c r="U47" s="112"/>
    </row>
    <row r="48" spans="1:23" ht="11.25" customHeight="1" x14ac:dyDescent="0.35">
      <c r="A48" s="206"/>
      <c r="B48" s="114">
        <v>434</v>
      </c>
      <c r="C48" s="115">
        <v>47495</v>
      </c>
      <c r="D48" s="89" t="s">
        <v>94</v>
      </c>
      <c r="E48" s="119"/>
      <c r="F48" s="117">
        <v>2000</v>
      </c>
      <c r="G48" s="111"/>
      <c r="H48" s="143" t="s">
        <v>47</v>
      </c>
      <c r="I48" s="112"/>
      <c r="K48" s="206"/>
      <c r="L48" s="114">
        <v>802</v>
      </c>
      <c r="M48" s="115">
        <v>46446</v>
      </c>
      <c r="N48" s="119" t="s">
        <v>51</v>
      </c>
      <c r="O48" s="119"/>
      <c r="P48" s="119"/>
      <c r="Q48" s="143" t="s">
        <v>47</v>
      </c>
      <c r="R48" s="111"/>
      <c r="S48" s="117">
        <v>1930</v>
      </c>
      <c r="T48" s="126"/>
      <c r="U48" s="112"/>
    </row>
    <row r="49" spans="1:24" ht="11.25" customHeight="1" x14ac:dyDescent="0.35">
      <c r="A49" s="206"/>
      <c r="B49" s="114">
        <v>441</v>
      </c>
      <c r="C49" s="115">
        <v>46487</v>
      </c>
      <c r="D49" s="89" t="s">
        <v>95</v>
      </c>
      <c r="E49" s="119"/>
      <c r="F49" s="117">
        <v>2300</v>
      </c>
      <c r="G49" s="111"/>
      <c r="H49" s="143" t="s">
        <v>47</v>
      </c>
      <c r="I49" s="112"/>
      <c r="K49" s="206"/>
      <c r="L49" s="114">
        <v>803</v>
      </c>
      <c r="M49" s="115">
        <v>46446</v>
      </c>
      <c r="N49" s="119" t="s">
        <v>52</v>
      </c>
      <c r="O49" s="119"/>
      <c r="P49" s="119"/>
      <c r="Q49" s="143" t="s">
        <v>47</v>
      </c>
      <c r="R49" s="111"/>
      <c r="S49" s="117">
        <v>1305</v>
      </c>
      <c r="T49" s="126"/>
      <c r="U49" s="112"/>
    </row>
    <row r="50" spans="1:24" ht="11.25" customHeight="1" x14ac:dyDescent="0.35">
      <c r="A50" s="207"/>
      <c r="B50" s="135"/>
      <c r="C50" s="145"/>
      <c r="D50" s="137" t="s">
        <v>54</v>
      </c>
      <c r="E50" s="137"/>
      <c r="F50" s="146">
        <f>SUM(F36:F49)</f>
        <v>33000</v>
      </c>
      <c r="G50" s="131" t="str">
        <f>IF(SUMIF(G36:G49,"x",F36:F49)+SUM(G36:G49),SUMIF(G36:G49,"x",F36:F49)+SUM(G36:G49),"")</f>
        <v/>
      </c>
      <c r="H50" s="146">
        <f>SUM(H36:H49)</f>
        <v>18620</v>
      </c>
      <c r="I50" s="133" t="str">
        <f>IF(SUMIF(I36:I49,"x",H36:H49)+SUM(I36:I49),SUMIF(I36:I49,"x",H36:H49)+SUM(I36:I49),"")</f>
        <v/>
      </c>
      <c r="K50" s="206"/>
      <c r="L50" s="114">
        <v>810</v>
      </c>
      <c r="M50" s="115">
        <v>46459</v>
      </c>
      <c r="N50" s="119" t="s">
        <v>53</v>
      </c>
      <c r="O50" s="119"/>
      <c r="P50" s="119"/>
      <c r="Q50" s="143" t="s">
        <v>47</v>
      </c>
      <c r="R50" s="111"/>
      <c r="S50" s="117">
        <v>3960</v>
      </c>
      <c r="T50" s="126"/>
      <c r="U50" s="112"/>
    </row>
    <row r="51" spans="1:24" ht="11.25" customHeight="1" x14ac:dyDescent="0.35">
      <c r="A51" s="147"/>
      <c r="B51" s="142"/>
      <c r="C51" s="99" t="s">
        <v>16</v>
      </c>
      <c r="F51" s="120" t="s">
        <v>14</v>
      </c>
      <c r="G51" s="126"/>
      <c r="H51" s="120" t="s">
        <v>17</v>
      </c>
      <c r="I51" s="111"/>
      <c r="K51" s="206"/>
      <c r="L51" s="114">
        <v>811</v>
      </c>
      <c r="M51" s="115">
        <v>46459</v>
      </c>
      <c r="N51" s="119" t="s">
        <v>85</v>
      </c>
      <c r="O51" s="119"/>
      <c r="P51" s="119"/>
      <c r="Q51" s="143" t="s">
        <v>47</v>
      </c>
      <c r="R51" s="111"/>
      <c r="S51" s="117">
        <v>1605</v>
      </c>
      <c r="T51" s="126"/>
      <c r="U51" s="112"/>
    </row>
    <row r="52" spans="1:24" ht="11.25" customHeight="1" x14ac:dyDescent="0.35">
      <c r="A52" s="205" t="s">
        <v>56</v>
      </c>
      <c r="B52" s="107">
        <v>500</v>
      </c>
      <c r="C52" s="108">
        <v>47623</v>
      </c>
      <c r="D52" s="123" t="s">
        <v>57</v>
      </c>
      <c r="E52" s="123"/>
      <c r="F52" s="110">
        <v>8400</v>
      </c>
      <c r="G52" s="111"/>
      <c r="H52" s="110">
        <v>8400</v>
      </c>
      <c r="I52" s="112"/>
      <c r="K52" s="206"/>
      <c r="L52" s="114">
        <v>812</v>
      </c>
      <c r="M52" s="115">
        <v>46459</v>
      </c>
      <c r="N52" s="119" t="s">
        <v>55</v>
      </c>
      <c r="O52" s="119"/>
      <c r="P52" s="119"/>
      <c r="Q52" s="143" t="s">
        <v>47</v>
      </c>
      <c r="R52" s="111"/>
      <c r="S52" s="117">
        <v>1650</v>
      </c>
      <c r="T52" s="126"/>
      <c r="U52" s="112"/>
    </row>
    <row r="53" spans="1:24" ht="11.25" customHeight="1" x14ac:dyDescent="0.35">
      <c r="A53" s="206"/>
      <c r="B53" s="114">
        <v>501</v>
      </c>
      <c r="C53" s="115">
        <v>47624</v>
      </c>
      <c r="D53" s="119" t="s">
        <v>59</v>
      </c>
      <c r="E53" s="119"/>
      <c r="F53" s="117">
        <v>890</v>
      </c>
      <c r="G53" s="111"/>
      <c r="H53" s="117">
        <v>890</v>
      </c>
      <c r="I53" s="112"/>
      <c r="K53" s="206"/>
      <c r="L53" s="114">
        <v>813</v>
      </c>
      <c r="M53" s="115">
        <v>46459</v>
      </c>
      <c r="N53" s="119" t="s">
        <v>58</v>
      </c>
      <c r="O53" s="119"/>
      <c r="P53" s="119"/>
      <c r="Q53" s="143" t="s">
        <v>47</v>
      </c>
      <c r="R53" s="111"/>
      <c r="S53" s="117">
        <v>880</v>
      </c>
      <c r="T53" s="126"/>
      <c r="U53" s="112"/>
    </row>
    <row r="54" spans="1:24" ht="11.25" customHeight="1" x14ac:dyDescent="0.35">
      <c r="A54" s="206"/>
      <c r="B54" s="114">
        <v>502</v>
      </c>
      <c r="C54" s="115">
        <v>47625</v>
      </c>
      <c r="D54" s="119" t="s">
        <v>61</v>
      </c>
      <c r="E54" s="119"/>
      <c r="F54" s="117">
        <v>750</v>
      </c>
      <c r="G54" s="111"/>
      <c r="H54" s="117">
        <v>760</v>
      </c>
      <c r="I54" s="112"/>
      <c r="K54" s="207"/>
      <c r="L54" s="148"/>
      <c r="M54" s="149"/>
      <c r="N54" s="129" t="s">
        <v>60</v>
      </c>
      <c r="O54" s="129"/>
      <c r="P54" s="129"/>
      <c r="Q54" s="130"/>
      <c r="R54" s="111"/>
      <c r="S54" s="130">
        <f>SUM(S46:S53)</f>
        <v>21265</v>
      </c>
      <c r="T54" s="132"/>
      <c r="U54" s="133" t="str">
        <f>IF(SUMIF(U46:U53,"x",S46:S53)+SUM(U46:U53),SUMIF(U46:U53,"x",S46:S53)+SUM(U46:U53),"")</f>
        <v/>
      </c>
      <c r="X54" s="140"/>
    </row>
    <row r="55" spans="1:24" ht="11.25" customHeight="1" x14ac:dyDescent="0.35">
      <c r="A55" s="206"/>
      <c r="B55" s="114">
        <v>503</v>
      </c>
      <c r="C55" s="115">
        <v>47626</v>
      </c>
      <c r="D55" s="119" t="s">
        <v>62</v>
      </c>
      <c r="E55" s="119"/>
      <c r="F55" s="117">
        <v>1600</v>
      </c>
      <c r="G55" s="111"/>
      <c r="H55" s="117">
        <v>1600</v>
      </c>
      <c r="I55" s="112"/>
      <c r="Q55" s="90"/>
      <c r="S55" s="90"/>
      <c r="T55" s="90"/>
    </row>
    <row r="56" spans="1:24" ht="11.25" customHeight="1" x14ac:dyDescent="0.35">
      <c r="A56" s="206"/>
      <c r="B56" s="114">
        <v>504</v>
      </c>
      <c r="C56" s="115">
        <v>47627</v>
      </c>
      <c r="D56" s="119" t="s">
        <v>65</v>
      </c>
      <c r="E56" s="119"/>
      <c r="F56" s="117">
        <v>650</v>
      </c>
      <c r="G56" s="111"/>
      <c r="H56" s="117">
        <v>670</v>
      </c>
      <c r="I56" s="112"/>
      <c r="K56" s="255" t="s">
        <v>63</v>
      </c>
      <c r="L56" s="150"/>
      <c r="M56" s="151"/>
      <c r="N56" s="123" t="s">
        <v>64</v>
      </c>
      <c r="O56" s="152"/>
      <c r="P56" s="254">
        <f>F34+F50+F58+Q31+Q44</f>
        <v>141400</v>
      </c>
      <c r="Q56" s="254"/>
      <c r="R56" s="153" t="str">
        <f>IF(SUM(G34,G50,G58,R31,R44,R54),SUM(G34,G50,G58,R31,R44,R54),"")</f>
        <v/>
      </c>
      <c r="S56" s="154"/>
      <c r="T56" s="154"/>
      <c r="U56" s="155"/>
    </row>
    <row r="57" spans="1:24" ht="11.25" customHeight="1" x14ac:dyDescent="0.35">
      <c r="A57" s="206"/>
      <c r="B57" s="114">
        <v>510</v>
      </c>
      <c r="C57" s="115">
        <v>47652</v>
      </c>
      <c r="D57" s="119" t="s">
        <v>71</v>
      </c>
      <c r="E57" s="119"/>
      <c r="F57" s="117">
        <v>4310</v>
      </c>
      <c r="G57" s="111"/>
      <c r="H57" s="117">
        <v>4310</v>
      </c>
      <c r="I57" s="112"/>
      <c r="K57" s="256"/>
      <c r="L57" s="156"/>
      <c r="N57" s="119" t="s">
        <v>66</v>
      </c>
      <c r="O57" s="157"/>
      <c r="P57" s="122"/>
      <c r="Q57" s="117"/>
      <c r="R57" s="239">
        <f>H34+H50+H58+S31+S44+S54</f>
        <v>149000</v>
      </c>
      <c r="S57" s="239"/>
      <c r="T57" s="158"/>
      <c r="U57" s="159" t="str">
        <f>IF(SUM(I34,I50,I58,U31,U44,U54),SUM(I34,I50,I58,U31,U44,U54),"")</f>
        <v/>
      </c>
    </row>
    <row r="58" spans="1:24" ht="11.25" customHeight="1" x14ac:dyDescent="0.35">
      <c r="A58" s="206"/>
      <c r="B58" s="127"/>
      <c r="C58" s="160"/>
      <c r="D58" s="137" t="s">
        <v>67</v>
      </c>
      <c r="E58" s="137"/>
      <c r="F58" s="130">
        <f>SUM(F52:F57)</f>
        <v>16600</v>
      </c>
      <c r="G58" s="131" t="str">
        <f>IF(SUMIF(G52:G57,"x",F52:F57)+SUM(G52:G57),SUMIF(G52:G57,"x",F52:F57)+SUM(G52:G57),"")</f>
        <v/>
      </c>
      <c r="H58" s="130">
        <f>SUM(H52:H57)</f>
        <v>16630</v>
      </c>
      <c r="I58" s="133" t="str">
        <f>IF(SUMIF(I52:I57,"x",H52:H57)+SUM(I52:I57),SUMIF(I52:I57,"x",H52:H57)+SUM(I52:I57),"")</f>
        <v/>
      </c>
      <c r="K58" s="256"/>
      <c r="L58" s="135"/>
      <c r="M58" s="145"/>
      <c r="N58" s="129" t="s">
        <v>63</v>
      </c>
      <c r="O58" s="161"/>
      <c r="P58" s="138"/>
      <c r="Q58" s="240">
        <f>P56+R57</f>
        <v>290400</v>
      </c>
      <c r="R58" s="240"/>
      <c r="S58" s="138"/>
      <c r="T58" s="138"/>
      <c r="U58" s="159" t="str">
        <f>IF(SUM(R56,U57),SUM(R56,U57),"")</f>
        <v/>
      </c>
    </row>
    <row r="59" spans="1:24" ht="11.25" customHeight="1" x14ac:dyDescent="0.3">
      <c r="A59" s="90"/>
      <c r="F59" s="90"/>
      <c r="H59" s="90"/>
      <c r="I59" s="90"/>
      <c r="K59" s="162"/>
      <c r="Q59" s="90"/>
      <c r="S59" s="90"/>
      <c r="T59" s="90"/>
    </row>
    <row r="60" spans="1:24" ht="12.95" customHeight="1" x14ac:dyDescent="0.3">
      <c r="A60" s="90"/>
      <c r="B60" s="163" t="s">
        <v>89</v>
      </c>
      <c r="F60" s="90"/>
      <c r="H60" s="90"/>
      <c r="I60" s="90"/>
      <c r="K60" s="162"/>
      <c r="Q60" s="90"/>
      <c r="S60" s="90"/>
      <c r="T60" s="90"/>
    </row>
    <row r="61" spans="1:24" ht="37.5" customHeight="1" x14ac:dyDescent="0.3">
      <c r="A61" s="90"/>
      <c r="F61" s="90"/>
      <c r="H61" s="90"/>
      <c r="I61" s="90"/>
      <c r="K61" s="162"/>
      <c r="Q61" s="90"/>
      <c r="S61" s="90"/>
      <c r="T61" s="90"/>
    </row>
    <row r="62" spans="1:24" ht="14.25" customHeight="1" x14ac:dyDescent="0.3">
      <c r="A62" s="90"/>
      <c r="B62" s="122" t="s">
        <v>78</v>
      </c>
      <c r="F62" s="90"/>
      <c r="H62" s="90"/>
      <c r="I62" s="90"/>
      <c r="K62" s="162"/>
      <c r="Q62" s="90"/>
      <c r="S62" s="90"/>
      <c r="T62" s="90"/>
    </row>
    <row r="63" spans="1:24" ht="12.75" customHeight="1" x14ac:dyDescent="0.3">
      <c r="A63" s="90"/>
      <c r="B63" s="163" t="s">
        <v>79</v>
      </c>
      <c r="F63" s="90"/>
      <c r="H63" s="90"/>
      <c r="I63" s="90"/>
      <c r="K63" s="164"/>
      <c r="O63" s="91"/>
      <c r="P63" s="91"/>
      <c r="R63" s="165"/>
      <c r="U63" s="165"/>
    </row>
    <row r="64" spans="1:24" ht="18" customHeight="1" x14ac:dyDescent="0.3">
      <c r="A64" s="90"/>
      <c r="B64" s="163" t="s">
        <v>80</v>
      </c>
      <c r="F64" s="90"/>
      <c r="H64" s="90"/>
      <c r="I64" s="90"/>
      <c r="K64" s="164"/>
      <c r="O64" s="91"/>
      <c r="P64" s="91"/>
      <c r="R64" s="165"/>
      <c r="U64" s="165"/>
    </row>
    <row r="65" spans="1:21" ht="12.95" customHeight="1" x14ac:dyDescent="0.3">
      <c r="A65" s="90"/>
      <c r="B65" s="163" t="s">
        <v>86</v>
      </c>
      <c r="F65" s="90"/>
      <c r="H65" s="90"/>
      <c r="I65" s="90"/>
      <c r="K65" s="164"/>
      <c r="O65" s="91"/>
      <c r="P65" s="91"/>
      <c r="R65" s="165"/>
      <c r="U65" s="165"/>
    </row>
    <row r="66" spans="1:21" ht="18" customHeight="1" x14ac:dyDescent="0.3">
      <c r="A66" s="90"/>
      <c r="B66" s="163" t="s">
        <v>87</v>
      </c>
      <c r="F66" s="90"/>
      <c r="H66" s="90"/>
      <c r="I66" s="90"/>
      <c r="K66" s="164"/>
      <c r="L66" s="92"/>
      <c r="M66" s="92"/>
      <c r="N66" s="91"/>
      <c r="O66" s="91"/>
      <c r="P66" s="91"/>
      <c r="R66" s="165"/>
      <c r="U66" s="165"/>
    </row>
    <row r="67" spans="1:21" ht="12.75" customHeight="1" x14ac:dyDescent="0.3">
      <c r="A67" s="90"/>
      <c r="F67" s="90"/>
      <c r="H67" s="90"/>
      <c r="I67" s="90"/>
      <c r="K67" s="164"/>
      <c r="L67" s="92"/>
      <c r="M67" s="92"/>
      <c r="O67" s="91"/>
      <c r="P67" s="91"/>
      <c r="R67" s="165"/>
      <c r="U67" s="165"/>
    </row>
    <row r="68" spans="1:21" ht="11.25" customHeight="1" x14ac:dyDescent="0.3">
      <c r="A68" s="90"/>
      <c r="F68" s="90"/>
      <c r="H68" s="90"/>
      <c r="I68" s="90"/>
      <c r="Q68" s="90"/>
      <c r="S68" s="90"/>
      <c r="T68" s="90"/>
    </row>
    <row r="69" spans="1:21" ht="11.25" customHeight="1" x14ac:dyDescent="0.3">
      <c r="A69" s="90"/>
      <c r="F69" s="90"/>
      <c r="H69" s="90"/>
      <c r="I69" s="90"/>
      <c r="Q69" s="90"/>
      <c r="S69" s="90"/>
      <c r="T69" s="90"/>
    </row>
    <row r="70" spans="1:21" ht="11.25" customHeight="1" x14ac:dyDescent="0.35">
      <c r="D70" s="166"/>
      <c r="F70" s="90"/>
      <c r="H70" s="90"/>
      <c r="I70" s="90"/>
      <c r="Q70" s="90"/>
      <c r="S70" s="90"/>
      <c r="T70" s="90"/>
    </row>
    <row r="71" spans="1:21" ht="11.25" customHeight="1" x14ac:dyDescent="0.35">
      <c r="D71" s="166"/>
      <c r="E71" s="167"/>
      <c r="F71" s="168"/>
      <c r="G71" s="157"/>
      <c r="H71" s="90"/>
      <c r="I71" s="90"/>
      <c r="Q71" s="90"/>
      <c r="S71" s="90"/>
      <c r="T71" s="90"/>
    </row>
    <row r="72" spans="1:21" ht="11.25" customHeight="1" x14ac:dyDescent="0.35">
      <c r="D72" s="166"/>
      <c r="F72" s="168"/>
      <c r="G72" s="157"/>
    </row>
    <row r="73" spans="1:21" ht="11.25" customHeight="1" x14ac:dyDescent="0.35">
      <c r="F73" s="168"/>
      <c r="G73" s="157"/>
      <c r="K73" s="94"/>
      <c r="L73" s="94"/>
      <c r="M73" s="94"/>
      <c r="N73" s="94"/>
      <c r="O73" s="94"/>
      <c r="P73" s="94"/>
      <c r="Q73" s="99"/>
      <c r="R73" s="94"/>
      <c r="S73" s="99"/>
    </row>
    <row r="74" spans="1:21" ht="10.5" customHeight="1" x14ac:dyDescent="0.35">
      <c r="T74" s="99"/>
      <c r="U74" s="94"/>
    </row>
    <row r="75" spans="1:21" ht="11.25" customHeight="1" x14ac:dyDescent="0.35">
      <c r="K75" s="94"/>
      <c r="L75" s="94"/>
      <c r="M75" s="94"/>
      <c r="N75" s="94"/>
      <c r="O75" s="94"/>
      <c r="P75" s="94"/>
      <c r="Q75" s="99"/>
      <c r="R75" s="94"/>
      <c r="S75" s="99"/>
      <c r="T75" s="99"/>
      <c r="U75" s="94"/>
    </row>
    <row r="76" spans="1:21" ht="11.25" customHeight="1" x14ac:dyDescent="0.35">
      <c r="K76" s="94"/>
      <c r="L76" s="94"/>
      <c r="M76" s="94"/>
      <c r="N76" s="94"/>
      <c r="O76" s="94"/>
      <c r="P76" s="94"/>
      <c r="Q76" s="99"/>
      <c r="R76" s="94"/>
      <c r="S76" s="99"/>
      <c r="T76" s="99"/>
      <c r="U76" s="94"/>
    </row>
    <row r="77" spans="1:21" ht="11.25" customHeight="1" x14ac:dyDescent="0.35">
      <c r="K77" s="94"/>
      <c r="L77" s="94"/>
      <c r="M77" s="94"/>
      <c r="N77" s="94"/>
      <c r="O77" s="94"/>
      <c r="P77" s="94"/>
      <c r="Q77" s="99"/>
      <c r="R77" s="94"/>
      <c r="S77" s="99"/>
      <c r="T77" s="99"/>
      <c r="U77" s="94"/>
    </row>
    <row r="78" spans="1:21" ht="11.25" customHeight="1" x14ac:dyDescent="0.35">
      <c r="K78" s="94"/>
      <c r="L78" s="94"/>
      <c r="M78" s="94"/>
      <c r="N78" s="94"/>
      <c r="O78" s="94"/>
      <c r="P78" s="94"/>
      <c r="Q78" s="99"/>
      <c r="R78" s="94"/>
      <c r="S78" s="99"/>
      <c r="T78" s="99"/>
      <c r="U78" s="94"/>
    </row>
    <row r="79" spans="1:21" ht="11.25" customHeight="1" x14ac:dyDescent="0.35">
      <c r="J79" s="169"/>
      <c r="K79" s="94"/>
      <c r="L79" s="94"/>
      <c r="M79" s="94"/>
      <c r="N79" s="94"/>
      <c r="O79" s="94"/>
      <c r="P79" s="94"/>
      <c r="Q79" s="99"/>
      <c r="R79" s="94"/>
      <c r="S79" s="99"/>
      <c r="T79" s="99"/>
      <c r="U79" s="94"/>
    </row>
    <row r="80" spans="1:21" ht="12" customHeight="1" x14ac:dyDescent="0.35">
      <c r="J80" s="169"/>
      <c r="K80" s="94"/>
      <c r="L80" s="94"/>
      <c r="M80" s="94"/>
      <c r="N80" s="94"/>
      <c r="O80" s="94"/>
      <c r="P80" s="94"/>
      <c r="Q80" s="99"/>
      <c r="R80" s="94"/>
      <c r="S80" s="99"/>
      <c r="T80" s="99"/>
      <c r="U80" s="94"/>
    </row>
    <row r="81" spans="10:22" ht="12" customHeight="1" x14ac:dyDescent="0.35">
      <c r="J81" s="169"/>
      <c r="K81" s="94"/>
      <c r="L81" s="94"/>
      <c r="M81" s="94"/>
      <c r="N81" s="94"/>
      <c r="O81" s="94"/>
      <c r="P81" s="94"/>
      <c r="Q81" s="99"/>
      <c r="R81" s="94"/>
      <c r="S81" s="99"/>
      <c r="T81" s="99"/>
      <c r="U81" s="94"/>
      <c r="V81" s="94"/>
    </row>
    <row r="82" spans="10:22" ht="12.75" customHeight="1" x14ac:dyDescent="0.35">
      <c r="K82" s="94"/>
      <c r="L82" s="94"/>
      <c r="M82" s="94"/>
      <c r="N82" s="94"/>
      <c r="O82" s="94"/>
      <c r="P82" s="94"/>
      <c r="Q82" s="99"/>
      <c r="R82" s="94"/>
      <c r="S82" s="99"/>
      <c r="T82" s="99"/>
      <c r="U82" s="94"/>
      <c r="V82" s="94"/>
    </row>
    <row r="83" spans="10:22" ht="11.1" customHeight="1" x14ac:dyDescent="0.35">
      <c r="K83" s="94"/>
      <c r="L83" s="94"/>
      <c r="M83" s="94"/>
      <c r="N83" s="94"/>
      <c r="O83" s="94"/>
      <c r="P83" s="94"/>
      <c r="Q83" s="99"/>
      <c r="R83" s="94"/>
      <c r="S83" s="99"/>
      <c r="T83" s="99"/>
      <c r="U83" s="94"/>
      <c r="V83" s="94"/>
    </row>
    <row r="84" spans="10:22" ht="11.1" customHeight="1" x14ac:dyDescent="0.35">
      <c r="K84" s="94"/>
      <c r="L84" s="94"/>
      <c r="M84" s="94"/>
      <c r="N84" s="94"/>
      <c r="O84" s="94"/>
      <c r="P84" s="94"/>
      <c r="Q84" s="99"/>
      <c r="R84" s="94"/>
      <c r="S84" s="99"/>
      <c r="T84" s="99"/>
      <c r="U84" s="94"/>
      <c r="V84" s="94"/>
    </row>
    <row r="85" spans="10:22" ht="11.1" customHeight="1" x14ac:dyDescent="0.35">
      <c r="K85" s="94"/>
      <c r="L85" s="94"/>
      <c r="M85" s="94"/>
      <c r="N85" s="94"/>
      <c r="O85" s="94"/>
      <c r="P85" s="94"/>
      <c r="Q85" s="99"/>
      <c r="R85" s="94"/>
      <c r="S85" s="99"/>
      <c r="T85" s="99"/>
      <c r="U85" s="94"/>
      <c r="V85" s="94"/>
    </row>
    <row r="86" spans="10:22" ht="11.1" customHeight="1" x14ac:dyDescent="0.35">
      <c r="K86" s="94"/>
      <c r="L86" s="94"/>
      <c r="M86" s="94"/>
      <c r="N86" s="94"/>
      <c r="O86" s="94"/>
      <c r="P86" s="94"/>
      <c r="Q86" s="99"/>
      <c r="R86" s="94"/>
      <c r="S86" s="99"/>
      <c r="T86" s="99"/>
      <c r="U86" s="94"/>
      <c r="V86" s="94"/>
    </row>
    <row r="87" spans="10:22" ht="11.1" customHeight="1" x14ac:dyDescent="0.35">
      <c r="K87" s="94"/>
      <c r="L87" s="94"/>
      <c r="M87" s="94"/>
      <c r="N87" s="94"/>
      <c r="O87" s="94"/>
      <c r="P87" s="94"/>
      <c r="Q87" s="99"/>
      <c r="R87" s="94"/>
      <c r="S87" s="99"/>
      <c r="T87" s="99"/>
      <c r="U87" s="94"/>
      <c r="V87" s="94"/>
    </row>
    <row r="88" spans="10:22" ht="11.1" customHeight="1" x14ac:dyDescent="0.35">
      <c r="K88" s="94"/>
      <c r="L88" s="94"/>
      <c r="M88" s="94"/>
      <c r="N88" s="94"/>
      <c r="O88" s="94"/>
      <c r="P88" s="94"/>
      <c r="Q88" s="99"/>
      <c r="R88" s="94"/>
      <c r="S88" s="99"/>
      <c r="T88" s="99"/>
      <c r="U88" s="94"/>
      <c r="V88" s="94"/>
    </row>
    <row r="89" spans="10:22" ht="11.1" customHeight="1" x14ac:dyDescent="0.35">
      <c r="K89" s="94"/>
      <c r="L89" s="94"/>
      <c r="M89" s="94"/>
      <c r="N89" s="94"/>
      <c r="O89" s="94"/>
      <c r="P89" s="94"/>
      <c r="Q89" s="99"/>
      <c r="R89" s="94"/>
      <c r="S89" s="99"/>
      <c r="T89" s="99"/>
      <c r="U89" s="94"/>
      <c r="V89" s="94"/>
    </row>
    <row r="90" spans="10:22" ht="11.1" customHeight="1" x14ac:dyDescent="0.35">
      <c r="K90" s="94"/>
      <c r="L90" s="94"/>
      <c r="M90" s="94"/>
      <c r="N90" s="94"/>
      <c r="O90" s="94"/>
      <c r="P90" s="94"/>
      <c r="Q90" s="99"/>
      <c r="R90" s="94"/>
      <c r="S90" s="99"/>
      <c r="T90" s="99"/>
      <c r="U90" s="94"/>
      <c r="V90" s="94"/>
    </row>
    <row r="91" spans="10:22" ht="11.1" customHeight="1" x14ac:dyDescent="0.35">
      <c r="K91" s="94"/>
      <c r="L91" s="94"/>
      <c r="M91" s="94"/>
      <c r="N91" s="94"/>
      <c r="O91" s="94"/>
      <c r="P91" s="94"/>
      <c r="Q91" s="99"/>
      <c r="R91" s="94"/>
      <c r="S91" s="99"/>
      <c r="V91" s="94"/>
    </row>
    <row r="92" spans="10:22" ht="11.1" customHeight="1" x14ac:dyDescent="0.35">
      <c r="V92" s="94"/>
    </row>
    <row r="93" spans="10:22" ht="9.9499999999999993" customHeight="1" x14ac:dyDescent="0.35">
      <c r="V93" s="94"/>
    </row>
    <row r="94" spans="10:22" ht="9.9499999999999993" customHeight="1" x14ac:dyDescent="0.35">
      <c r="V94" s="94"/>
    </row>
    <row r="95" spans="10:22" ht="9.9499999999999993" customHeight="1" x14ac:dyDescent="0.35">
      <c r="V95" s="94"/>
    </row>
    <row r="96" spans="10:22" ht="9.9499999999999993" customHeight="1" x14ac:dyDescent="0.35">
      <c r="V96" s="94"/>
    </row>
    <row r="97" spans="22:22" ht="9.9499999999999993" customHeight="1" x14ac:dyDescent="0.35">
      <c r="V97" s="94"/>
    </row>
    <row r="98" spans="22:22" ht="9.9499999999999993" customHeight="1" x14ac:dyDescent="0.35">
      <c r="V98" s="94"/>
    </row>
    <row r="99" spans="22:22" ht="9.9499999999999993" customHeight="1" x14ac:dyDescent="0.35">
      <c r="V99" s="94"/>
    </row>
    <row r="100" spans="22:22" ht="9.9499999999999993" customHeight="1" x14ac:dyDescent="0.3"/>
    <row r="101" spans="22:22" ht="9.9499999999999993" customHeight="1" x14ac:dyDescent="0.3"/>
    <row r="102" spans="22:22" ht="9.9499999999999993" customHeight="1" x14ac:dyDescent="0.3"/>
    <row r="103" spans="22:22" ht="9.9499999999999993" customHeight="1" x14ac:dyDescent="0.3"/>
    <row r="104" spans="22:22" ht="9.9499999999999993" customHeight="1" x14ac:dyDescent="0.3"/>
    <row r="105" spans="22:22" ht="9.9499999999999993" customHeight="1" x14ac:dyDescent="0.3"/>
    <row r="106" spans="22:22" ht="9.9499999999999993" customHeight="1" x14ac:dyDescent="0.3"/>
    <row r="107" spans="22:22" ht="9.9499999999999993" customHeight="1" x14ac:dyDescent="0.3"/>
    <row r="108" spans="22:22" ht="9.9499999999999993" customHeight="1" x14ac:dyDescent="0.3"/>
    <row r="109" spans="22:22" ht="9.9499999999999993" customHeight="1" x14ac:dyDescent="0.3"/>
    <row r="110" spans="22:22" ht="9.9499999999999993" customHeight="1" x14ac:dyDescent="0.3"/>
    <row r="111" spans="22:22" ht="9.9499999999999993" customHeight="1" x14ac:dyDescent="0.3"/>
    <row r="112" spans="22:22" ht="9.9499999999999993" customHeight="1" x14ac:dyDescent="0.3"/>
    <row r="113" ht="9.9499999999999993" customHeight="1" x14ac:dyDescent="0.3"/>
    <row r="114" ht="9.9499999999999993" customHeight="1" x14ac:dyDescent="0.3"/>
    <row r="115" ht="9.9499999999999993" customHeight="1" x14ac:dyDescent="0.3"/>
    <row r="116" ht="9.9499999999999993" customHeight="1" x14ac:dyDescent="0.3"/>
    <row r="117" ht="9.9499999999999993" customHeight="1" x14ac:dyDescent="0.3"/>
    <row r="118" ht="9.9499999999999993" customHeight="1" x14ac:dyDescent="0.3"/>
    <row r="119" ht="9.9499999999999993" customHeight="1" x14ac:dyDescent="0.3"/>
    <row r="120" ht="9.9499999999999993" customHeight="1" x14ac:dyDescent="0.3"/>
    <row r="121" ht="9.9499999999999993" customHeight="1" x14ac:dyDescent="0.3"/>
    <row r="122" ht="9.9499999999999993" customHeight="1" x14ac:dyDescent="0.3"/>
    <row r="123" ht="9.9499999999999993" customHeight="1" x14ac:dyDescent="0.3"/>
    <row r="124" ht="9.9499999999999993" customHeight="1" x14ac:dyDescent="0.3"/>
    <row r="125" ht="9.9499999999999993" customHeight="1" x14ac:dyDescent="0.3"/>
    <row r="126" ht="9.9499999999999993" customHeight="1" x14ac:dyDescent="0.3"/>
    <row r="127" ht="9.9499999999999993" customHeight="1" x14ac:dyDescent="0.3"/>
    <row r="128" ht="9.9499999999999993" customHeight="1" x14ac:dyDescent="0.3"/>
    <row r="129" ht="9.9499999999999993" customHeight="1" x14ac:dyDescent="0.3"/>
    <row r="130" ht="9.9499999999999993" customHeight="1" x14ac:dyDescent="0.3"/>
    <row r="131" ht="9.9499999999999993" customHeight="1" x14ac:dyDescent="0.3"/>
    <row r="132" ht="9.9499999999999993" customHeight="1" x14ac:dyDescent="0.3"/>
    <row r="133" ht="9.9499999999999993" customHeight="1" x14ac:dyDescent="0.3"/>
    <row r="134" ht="9.9499999999999993" customHeight="1" x14ac:dyDescent="0.3"/>
    <row r="135" ht="9.9499999999999993" customHeight="1" x14ac:dyDescent="0.3"/>
    <row r="136" ht="9.9499999999999993" customHeight="1" x14ac:dyDescent="0.3"/>
    <row r="137" ht="9.9499999999999993" customHeight="1" x14ac:dyDescent="0.3"/>
    <row r="138" ht="9.9499999999999993" customHeight="1" x14ac:dyDescent="0.3"/>
    <row r="139" ht="9.9499999999999993" customHeight="1" x14ac:dyDescent="0.3"/>
    <row r="140" ht="9.9499999999999993" customHeight="1" x14ac:dyDescent="0.3"/>
    <row r="141" ht="9.9499999999999993" customHeight="1" x14ac:dyDescent="0.3"/>
    <row r="142" ht="9.9499999999999993" customHeight="1" x14ac:dyDescent="0.3"/>
    <row r="143" ht="9.9499999999999993" customHeight="1" x14ac:dyDescent="0.3"/>
    <row r="144" ht="9.9499999999999993" customHeight="1" x14ac:dyDescent="0.3"/>
    <row r="145" ht="9.9499999999999993" customHeight="1" x14ac:dyDescent="0.3"/>
    <row r="146" ht="9.9499999999999993" customHeight="1" x14ac:dyDescent="0.3"/>
    <row r="147" ht="9.9499999999999993" customHeight="1" x14ac:dyDescent="0.3"/>
    <row r="148" ht="9.9499999999999993" customHeight="1" x14ac:dyDescent="0.3"/>
    <row r="149" ht="9.9499999999999993" customHeight="1" x14ac:dyDescent="0.3"/>
    <row r="150" ht="9.9499999999999993" customHeight="1" x14ac:dyDescent="0.3"/>
    <row r="151" ht="9.9499999999999993" customHeight="1" x14ac:dyDescent="0.3"/>
    <row r="152" ht="9.9499999999999993" customHeight="1" x14ac:dyDescent="0.3"/>
    <row r="153" ht="9.9499999999999993" customHeight="1" x14ac:dyDescent="0.3"/>
    <row r="154" ht="9.9499999999999993" customHeight="1" x14ac:dyDescent="0.3"/>
    <row r="155" ht="9.9499999999999993" customHeight="1" x14ac:dyDescent="0.3"/>
    <row r="156" ht="9.9499999999999993" customHeight="1" x14ac:dyDescent="0.3"/>
    <row r="157" ht="9.9499999999999993" customHeight="1" x14ac:dyDescent="0.3"/>
    <row r="158" ht="9.9499999999999993" customHeight="1" x14ac:dyDescent="0.3"/>
    <row r="159" ht="9.9499999999999993" customHeight="1" x14ac:dyDescent="0.3"/>
    <row r="160" ht="9.9499999999999993" customHeight="1" x14ac:dyDescent="0.3"/>
    <row r="161" ht="9.9499999999999993" customHeight="1" x14ac:dyDescent="0.3"/>
    <row r="162" ht="9.9499999999999993" customHeight="1" x14ac:dyDescent="0.3"/>
    <row r="163" ht="9.9499999999999993" customHeight="1" x14ac:dyDescent="0.3"/>
    <row r="164" ht="9.9499999999999993" customHeight="1" x14ac:dyDescent="0.3"/>
    <row r="165" ht="9.9499999999999993" customHeight="1" x14ac:dyDescent="0.3"/>
    <row r="166" ht="9.9499999999999993" customHeight="1" x14ac:dyDescent="0.3"/>
    <row r="167" ht="9.9499999999999993" customHeight="1" x14ac:dyDescent="0.3"/>
    <row r="168" ht="9.9499999999999993" customHeight="1" x14ac:dyDescent="0.3"/>
    <row r="169" ht="9.9499999999999993" customHeight="1" x14ac:dyDescent="0.3"/>
    <row r="170" ht="9.9499999999999993" customHeight="1" x14ac:dyDescent="0.3"/>
    <row r="171" ht="9.9499999999999993" customHeight="1" x14ac:dyDescent="0.3"/>
    <row r="172" ht="9.9499999999999993" customHeight="1" x14ac:dyDescent="0.3"/>
    <row r="173" ht="9.9499999999999993" customHeight="1" x14ac:dyDescent="0.3"/>
    <row r="174" ht="9.9499999999999993" customHeight="1" x14ac:dyDescent="0.3"/>
    <row r="175" ht="9.9499999999999993" customHeight="1" x14ac:dyDescent="0.3"/>
    <row r="176" ht="9.9499999999999993" customHeight="1" x14ac:dyDescent="0.3"/>
    <row r="177" ht="9.9499999999999993" customHeight="1" x14ac:dyDescent="0.3"/>
    <row r="178" ht="9.9499999999999993" customHeight="1" x14ac:dyDescent="0.3"/>
    <row r="179" ht="9.9499999999999993" customHeight="1" x14ac:dyDescent="0.3"/>
    <row r="180" ht="9.9499999999999993" customHeight="1" x14ac:dyDescent="0.3"/>
    <row r="181" ht="9.9499999999999993" customHeight="1" x14ac:dyDescent="0.3"/>
    <row r="182" ht="9.9499999999999993" customHeight="1" x14ac:dyDescent="0.3"/>
    <row r="183" ht="9.9499999999999993" customHeight="1" x14ac:dyDescent="0.3"/>
    <row r="184" ht="9.9499999999999993" customHeight="1" x14ac:dyDescent="0.3"/>
    <row r="185" ht="9.9499999999999993" customHeight="1" x14ac:dyDescent="0.3"/>
    <row r="186" ht="9.9499999999999993" customHeight="1" x14ac:dyDescent="0.3"/>
    <row r="187" ht="9.9499999999999993" customHeight="1" x14ac:dyDescent="0.3"/>
    <row r="188" ht="9.9499999999999993" customHeight="1" x14ac:dyDescent="0.3"/>
    <row r="189" ht="9.9499999999999993" customHeight="1" x14ac:dyDescent="0.3"/>
    <row r="190" ht="9.9499999999999993" customHeight="1" x14ac:dyDescent="0.3"/>
    <row r="191" ht="9.9499999999999993" customHeight="1" x14ac:dyDescent="0.3"/>
    <row r="192" ht="9.9499999999999993" customHeight="1" x14ac:dyDescent="0.3"/>
    <row r="193" ht="9.9499999999999993" customHeight="1" x14ac:dyDescent="0.3"/>
    <row r="194" ht="9.9499999999999993" customHeight="1" x14ac:dyDescent="0.3"/>
    <row r="195" ht="9.9499999999999993" customHeight="1" x14ac:dyDescent="0.3"/>
    <row r="196" ht="9.9499999999999993" customHeight="1" x14ac:dyDescent="0.3"/>
    <row r="197" ht="9.9499999999999993" customHeight="1" x14ac:dyDescent="0.3"/>
    <row r="198" ht="9.9499999999999993" customHeight="1" x14ac:dyDescent="0.3"/>
    <row r="199" ht="9.9499999999999993" customHeight="1" x14ac:dyDescent="0.3"/>
    <row r="200" ht="9.9499999999999993" customHeight="1" x14ac:dyDescent="0.3"/>
    <row r="201" ht="9.9499999999999993" customHeight="1" x14ac:dyDescent="0.3"/>
    <row r="202" ht="9.9499999999999993" customHeight="1" x14ac:dyDescent="0.3"/>
    <row r="203" ht="9.9499999999999993" customHeight="1" x14ac:dyDescent="0.3"/>
    <row r="204" ht="9.9499999999999993" customHeight="1" x14ac:dyDescent="0.3"/>
    <row r="205" ht="9.9499999999999993" customHeight="1" x14ac:dyDescent="0.3"/>
    <row r="206" ht="9.9499999999999993" customHeight="1" x14ac:dyDescent="0.3"/>
    <row r="207" ht="9.9499999999999993" customHeight="1" x14ac:dyDescent="0.3"/>
    <row r="208" ht="9.9499999999999993" customHeight="1" x14ac:dyDescent="0.3"/>
    <row r="209" ht="9.9499999999999993" customHeight="1" x14ac:dyDescent="0.3"/>
    <row r="210" ht="9.9499999999999993" customHeight="1" x14ac:dyDescent="0.3"/>
    <row r="211" ht="9.9499999999999993" customHeight="1" x14ac:dyDescent="0.3"/>
    <row r="212" ht="9.9499999999999993" customHeight="1" x14ac:dyDescent="0.3"/>
    <row r="213" ht="9.9499999999999993" customHeight="1" x14ac:dyDescent="0.3"/>
    <row r="214" ht="9.9499999999999993" customHeight="1" x14ac:dyDescent="0.3"/>
    <row r="215" ht="9.9499999999999993" customHeight="1" x14ac:dyDescent="0.3"/>
    <row r="216" ht="9.9499999999999993" customHeight="1" x14ac:dyDescent="0.3"/>
    <row r="217" ht="9.9499999999999993" customHeight="1" x14ac:dyDescent="0.3"/>
    <row r="218" ht="9.9499999999999993" customHeight="1" x14ac:dyDescent="0.3"/>
    <row r="219" ht="9.9499999999999993" customHeight="1" x14ac:dyDescent="0.3"/>
    <row r="220" ht="9.9499999999999993" customHeight="1" x14ac:dyDescent="0.3"/>
    <row r="221" ht="9.9499999999999993" customHeight="1" x14ac:dyDescent="0.3"/>
    <row r="222" ht="9.9499999999999993" customHeight="1" x14ac:dyDescent="0.3"/>
    <row r="223" ht="9.9499999999999993" customHeight="1" x14ac:dyDescent="0.3"/>
    <row r="224" ht="9.9499999999999993" customHeight="1" x14ac:dyDescent="0.3"/>
    <row r="225" ht="9.9499999999999993" customHeight="1" x14ac:dyDescent="0.3"/>
    <row r="226" ht="9.9499999999999993" customHeight="1" x14ac:dyDescent="0.3"/>
    <row r="227" ht="9.9499999999999993" customHeight="1" x14ac:dyDescent="0.3"/>
    <row r="228" ht="9.9499999999999993" customHeight="1" x14ac:dyDescent="0.3"/>
    <row r="229" ht="9.9499999999999993" customHeight="1" x14ac:dyDescent="0.3"/>
    <row r="230" ht="9.9499999999999993" customHeight="1" x14ac:dyDescent="0.3"/>
    <row r="231" ht="9.9499999999999993" customHeight="1" x14ac:dyDescent="0.3"/>
    <row r="232" ht="9.9499999999999993" customHeight="1" x14ac:dyDescent="0.3"/>
    <row r="233" ht="9.9499999999999993" customHeight="1" x14ac:dyDescent="0.3"/>
    <row r="234" ht="9.9499999999999993" customHeight="1" x14ac:dyDescent="0.3"/>
    <row r="235" ht="9.9499999999999993" customHeight="1" x14ac:dyDescent="0.3"/>
    <row r="236" ht="9.9499999999999993" customHeight="1" x14ac:dyDescent="0.3"/>
    <row r="237" ht="9.9499999999999993" customHeight="1" x14ac:dyDescent="0.3"/>
    <row r="238" ht="9.9499999999999993" customHeight="1" x14ac:dyDescent="0.3"/>
    <row r="239" ht="9.9499999999999993" customHeight="1" x14ac:dyDescent="0.3"/>
    <row r="240" ht="9.9499999999999993" customHeight="1" x14ac:dyDescent="0.3"/>
    <row r="241" ht="9.9499999999999993" customHeight="1" x14ac:dyDescent="0.3"/>
    <row r="242" ht="9.9499999999999993" customHeight="1" x14ac:dyDescent="0.3"/>
    <row r="243" ht="9.9499999999999993" customHeight="1" x14ac:dyDescent="0.3"/>
    <row r="244" ht="9.9499999999999993" customHeight="1" x14ac:dyDescent="0.3"/>
    <row r="245" ht="9.9499999999999993" customHeight="1" x14ac:dyDescent="0.3"/>
    <row r="246" ht="9.9499999999999993" customHeight="1" x14ac:dyDescent="0.3"/>
    <row r="247" ht="9.9499999999999993" customHeight="1" x14ac:dyDescent="0.3"/>
    <row r="248" ht="9.9499999999999993" customHeight="1" x14ac:dyDescent="0.3"/>
    <row r="249" ht="9.9499999999999993" customHeight="1" x14ac:dyDescent="0.3"/>
    <row r="250" ht="9.9499999999999993" customHeight="1" x14ac:dyDescent="0.3"/>
    <row r="251" ht="9.9499999999999993" customHeight="1" x14ac:dyDescent="0.3"/>
    <row r="252" ht="9.9499999999999993" customHeight="1" x14ac:dyDescent="0.3"/>
    <row r="253" ht="9.9499999999999993" customHeight="1" x14ac:dyDescent="0.3"/>
    <row r="254" ht="9.9499999999999993" customHeight="1" x14ac:dyDescent="0.3"/>
    <row r="255" ht="9.9499999999999993" customHeight="1" x14ac:dyDescent="0.3"/>
    <row r="256" ht="9.9499999999999993" customHeight="1" x14ac:dyDescent="0.3"/>
    <row r="257" ht="9.9499999999999993" customHeight="1" x14ac:dyDescent="0.3"/>
    <row r="258" ht="9.9499999999999993" customHeight="1" x14ac:dyDescent="0.3"/>
    <row r="259" ht="9.9499999999999993" customHeight="1" x14ac:dyDescent="0.3"/>
    <row r="260" ht="9.9499999999999993" customHeight="1" x14ac:dyDescent="0.3"/>
    <row r="261" ht="9.9499999999999993" customHeight="1" x14ac:dyDescent="0.3"/>
    <row r="262" ht="9.9499999999999993" customHeight="1" x14ac:dyDescent="0.3"/>
    <row r="263" ht="9.9499999999999993" customHeight="1" x14ac:dyDescent="0.3"/>
    <row r="264" ht="9.9499999999999993" customHeight="1" x14ac:dyDescent="0.3"/>
    <row r="265" ht="9.9499999999999993" customHeight="1" x14ac:dyDescent="0.3"/>
    <row r="266" ht="9.9499999999999993" customHeight="1" x14ac:dyDescent="0.3"/>
    <row r="267" ht="9.9499999999999993" customHeight="1" x14ac:dyDescent="0.3"/>
    <row r="268" ht="9.9499999999999993" customHeight="1" x14ac:dyDescent="0.3"/>
    <row r="269" ht="9.9499999999999993" customHeight="1" x14ac:dyDescent="0.3"/>
    <row r="270" ht="9.9499999999999993" customHeight="1" x14ac:dyDescent="0.3"/>
    <row r="271" ht="9.9499999999999993" customHeight="1" x14ac:dyDescent="0.3"/>
    <row r="272" ht="9.9499999999999993" customHeight="1" x14ac:dyDescent="0.3"/>
    <row r="273" ht="9.9499999999999993" customHeight="1" x14ac:dyDescent="0.3"/>
    <row r="274" ht="9.9499999999999993" customHeight="1" x14ac:dyDescent="0.3"/>
    <row r="275" ht="9.9499999999999993" customHeight="1" x14ac:dyDescent="0.3"/>
  </sheetData>
  <sheetProtection selectLockedCells="1"/>
  <mergeCells count="33">
    <mergeCell ref="P56:Q56"/>
    <mergeCell ref="A20:A34"/>
    <mergeCell ref="A52:A58"/>
    <mergeCell ref="K33:K44"/>
    <mergeCell ref="K56:K58"/>
    <mergeCell ref="K46:K54"/>
    <mergeCell ref="K1:N1"/>
    <mergeCell ref="U1:U5"/>
    <mergeCell ref="R57:S57"/>
    <mergeCell ref="Q58:R58"/>
    <mergeCell ref="A2:D3"/>
    <mergeCell ref="E2:E3"/>
    <mergeCell ref="F2:G3"/>
    <mergeCell ref="H2:I3"/>
    <mergeCell ref="Q2:S3"/>
    <mergeCell ref="A5:I6"/>
    <mergeCell ref="U6:U15"/>
    <mergeCell ref="A8:I9"/>
    <mergeCell ref="A11:D12"/>
    <mergeCell ref="E11:E12"/>
    <mergeCell ref="G11:G12"/>
    <mergeCell ref="A14:D15"/>
    <mergeCell ref="G17:I18"/>
    <mergeCell ref="I11:I12"/>
    <mergeCell ref="E14:E15"/>
    <mergeCell ref="A36:A50"/>
    <mergeCell ref="P14:S15"/>
    <mergeCell ref="K14:O15"/>
    <mergeCell ref="K27:K31"/>
    <mergeCell ref="K17:U25"/>
    <mergeCell ref="G14:I15"/>
    <mergeCell ref="E17:E18"/>
    <mergeCell ref="A17:D18"/>
  </mergeCells>
  <pageMargins left="0" right="0" top="0.31496062992125984" bottom="0" header="0.51181102362204722" footer="0.51181102362204722"/>
  <pageSetup paperSize="9" scale="97" firstPageNumber="0" orientation="portrait" r:id="rId1"/>
  <headerFooter alignWithMargins="0"/>
  <ignoredErrors>
    <ignoredError sqref="N33:P33 N52:R52 H50 G58:H58 R31 N44:R48 I48:I49 H35:I35 G52:G53 O49:R51 N54:R54 O53:R53 O42:P43 N41:P41 K33:L33 K49:K50 K52 K53:K54 K48 K47 K46 K51 K45 O34:P40 L34:L35 G51:I51 G35 J34:J61 G44:G50 L37 L39:L54" formula="1"/>
    <ignoredError sqref="G34:H34" formula="1" unlockedFormula="1"/>
    <ignoredError sqref="F34 I34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ACE4333-16BF-481B-ADDC-374687A934DC}">
          <x14:formula1>
            <xm:f>Tabelle1!$A$1:$A$4</xm:f>
          </x14:formula1>
          <xm:sqref>E17:E18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659EB-8BA9-4F2A-AF83-5A9B2DD3705E}">
  <dimension ref="A1:A4"/>
  <sheetViews>
    <sheetView topLeftCell="A13" workbookViewId="0">
      <selection activeCell="B8" sqref="B8"/>
    </sheetView>
  </sheetViews>
  <sheetFormatPr baseColWidth="10" defaultRowHeight="12.75" x14ac:dyDescent="0.2"/>
  <sheetData>
    <row r="1" spans="1:1" x14ac:dyDescent="0.2">
      <c r="A1" s="171">
        <v>0</v>
      </c>
    </row>
    <row r="2" spans="1:1" x14ac:dyDescent="0.2">
      <c r="A2" s="171">
        <v>0.1</v>
      </c>
    </row>
    <row r="3" spans="1:1" x14ac:dyDescent="0.2">
      <c r="A3" s="171">
        <v>0.2</v>
      </c>
    </row>
    <row r="4" spans="1:1" x14ac:dyDescent="0.2">
      <c r="A4" s="171">
        <v>0.5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D1E1771DB90E84AAF9D7DB160FC9C22" ma:contentTypeVersion="2" ma:contentTypeDescription="Ein neues Dokument erstellen." ma:contentTypeScope="" ma:versionID="2132f38a9d404e642cb44eb9ce4c72d0">
  <xsd:schema xmlns:xsd="http://www.w3.org/2001/XMLSchema" xmlns:xs="http://www.w3.org/2001/XMLSchema" xmlns:p="http://schemas.microsoft.com/office/2006/metadata/properties" xmlns:ns2="bbe40de6-20b3-4b2e-b64d-ba4413a52889" targetNamespace="http://schemas.microsoft.com/office/2006/metadata/properties" ma:root="true" ma:fieldsID="a61e89d695340f086d35b5a0a2fac37c" ns2:_="">
    <xsd:import namespace="bbe40de6-20b3-4b2e-b64d-ba4413a528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e40de6-20b3-4b2e-b64d-ba4413a528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C6859D-FD45-473D-80F6-D4358B158805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bbe40de6-20b3-4b2e-b64d-ba4413a5288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96B7367-19E6-4D55-8C76-E5AFB321F7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e40de6-20b3-4b2e-b64d-ba4413a528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600C8F-B526-4E1A-A7F6-BA6659E0D6F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Import</vt:lpstr>
      <vt:lpstr>Versand</vt:lpstr>
      <vt:lpstr>Tabelle1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Jansen, Michael</dc:creator>
  <cp:keywords/>
  <dc:description/>
  <cp:lastModifiedBy>Beyhan Gündogan</cp:lastModifiedBy>
  <cp:revision/>
  <cp:lastPrinted>2023-12-07T15:02:14Z</cp:lastPrinted>
  <dcterms:created xsi:type="dcterms:W3CDTF">2010-12-15T13:04:29Z</dcterms:created>
  <dcterms:modified xsi:type="dcterms:W3CDTF">2025-02-06T13:32:50Z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0x0101000D1E1771DB90E84AAF9D7DB160FC9C22</vt:lpwstr>
  </property>
</Properties>
</file>